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riro\Desktop\"/>
    </mc:Choice>
  </mc:AlternateContent>
  <xr:revisionPtr revIDLastSave="0" documentId="13_ncr:1_{60F9A653-FE65-4942-8AAC-E488963E915D}" xr6:coauthVersionLast="47" xr6:coauthVersionMax="47" xr10:uidLastSave="{00000000-0000-0000-0000-000000000000}"/>
  <bookViews>
    <workbookView xWindow="-108" yWindow="-108" windowWidth="23256" windowHeight="12456" activeTab="1" xr2:uid="{00000000-000D-0000-FFFF-FFFF00000000}"/>
  </bookViews>
  <sheets>
    <sheet name="記入例" sheetId="12" r:id="rId1"/>
    <sheet name="記入シート" sheetId="11" r:id="rId2"/>
  </sheets>
  <definedNames>
    <definedName name="_xlnm._FilterDatabase" localSheetId="1" hidden="1">記入シート!$T$17:$T$23</definedName>
    <definedName name="_xlnm._FilterDatabase" localSheetId="0" hidden="1">記入例!$T$17:$T$23</definedName>
    <definedName name="_xlnm.Print_Area" localSheetId="1">記入シート!$A$1:$Z$87</definedName>
    <definedName name="_xlnm.Print_Area" localSheetId="0">記入例!$A$1:$Z$87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1" l="1"/>
  <c r="P46" i="11" s="1"/>
  <c r="P18" i="11"/>
  <c r="P47" i="11" s="1"/>
  <c r="V19" i="11"/>
  <c r="V20" i="11"/>
  <c r="V21" i="11"/>
  <c r="V22" i="11"/>
  <c r="V22" i="12"/>
  <c r="V21" i="12"/>
  <c r="V20" i="12"/>
  <c r="V19" i="12"/>
  <c r="V18" i="12"/>
  <c r="V17" i="12"/>
  <c r="P68" i="11"/>
  <c r="P39" i="11"/>
  <c r="J52" i="12"/>
  <c r="K62" i="12"/>
  <c r="K33" i="12"/>
  <c r="K62" i="11"/>
  <c r="K33" i="11"/>
  <c r="T86" i="12"/>
  <c r="J81" i="12"/>
  <c r="D81" i="12"/>
  <c r="A81" i="12"/>
  <c r="T80" i="12"/>
  <c r="M80" i="12"/>
  <c r="J80" i="12"/>
  <c r="D80" i="12"/>
  <c r="A80" i="12"/>
  <c r="T79" i="12"/>
  <c r="M79" i="12"/>
  <c r="J79" i="12"/>
  <c r="D79" i="12"/>
  <c r="A79" i="12"/>
  <c r="T78" i="12"/>
  <c r="M78" i="12"/>
  <c r="J78" i="12"/>
  <c r="D78" i="12"/>
  <c r="A78" i="12"/>
  <c r="T77" i="12"/>
  <c r="M77" i="12"/>
  <c r="J77" i="12"/>
  <c r="D77" i="12"/>
  <c r="A77" i="12"/>
  <c r="T76" i="12"/>
  <c r="M76" i="12"/>
  <c r="J76" i="12"/>
  <c r="D76" i="12"/>
  <c r="A76" i="12"/>
  <c r="T75" i="12"/>
  <c r="M75" i="12"/>
  <c r="J75" i="12"/>
  <c r="D75" i="12"/>
  <c r="A75" i="12"/>
  <c r="T74" i="12"/>
  <c r="P74" i="12"/>
  <c r="M74" i="12"/>
  <c r="J74" i="12"/>
  <c r="D74" i="12"/>
  <c r="A74" i="12"/>
  <c r="E72" i="12"/>
  <c r="I71" i="12"/>
  <c r="P70" i="12"/>
  <c r="I70" i="12"/>
  <c r="E69" i="12"/>
  <c r="P68" i="12"/>
  <c r="L68" i="12"/>
  <c r="I68" i="12"/>
  <c r="N67" i="12"/>
  <c r="H67" i="12"/>
  <c r="J66" i="12"/>
  <c r="E66" i="12"/>
  <c r="J65" i="12"/>
  <c r="F65" i="12"/>
  <c r="E65" i="12"/>
  <c r="J64" i="12"/>
  <c r="E64" i="12"/>
  <c r="J63" i="12"/>
  <c r="N60" i="12"/>
  <c r="T57" i="12"/>
  <c r="T51" i="12"/>
  <c r="M51" i="12"/>
  <c r="J51" i="12"/>
  <c r="D51" i="12"/>
  <c r="A51" i="12"/>
  <c r="T50" i="12"/>
  <c r="M50" i="12"/>
  <c r="J50" i="12"/>
  <c r="D50" i="12"/>
  <c r="A50" i="12"/>
  <c r="T49" i="12"/>
  <c r="M49" i="12"/>
  <c r="J49" i="12"/>
  <c r="D49" i="12"/>
  <c r="A49" i="12"/>
  <c r="T48" i="12"/>
  <c r="M48" i="12"/>
  <c r="J48" i="12"/>
  <c r="D48" i="12"/>
  <c r="A48" i="12"/>
  <c r="T47" i="12"/>
  <c r="M47" i="12"/>
  <c r="J47" i="12"/>
  <c r="D47" i="12"/>
  <c r="A47" i="12"/>
  <c r="T46" i="12"/>
  <c r="M46" i="12"/>
  <c r="J46" i="12"/>
  <c r="D46" i="12"/>
  <c r="A46" i="12"/>
  <c r="T45" i="12"/>
  <c r="P45" i="12"/>
  <c r="M45" i="12"/>
  <c r="J45" i="12"/>
  <c r="D45" i="12"/>
  <c r="A45" i="12"/>
  <c r="E43" i="12"/>
  <c r="I42" i="12"/>
  <c r="P41" i="12"/>
  <c r="I41" i="12"/>
  <c r="E40" i="12"/>
  <c r="P39" i="12"/>
  <c r="L39" i="12"/>
  <c r="I39" i="12"/>
  <c r="N38" i="12"/>
  <c r="H38" i="12"/>
  <c r="J37" i="12"/>
  <c r="E37" i="12"/>
  <c r="J36" i="12"/>
  <c r="F36" i="12"/>
  <c r="E36" i="12"/>
  <c r="J35" i="12"/>
  <c r="E35" i="12"/>
  <c r="J34" i="12"/>
  <c r="N31" i="12"/>
  <c r="P27" i="12"/>
  <c r="T27" i="12" s="1"/>
  <c r="P22" i="12"/>
  <c r="P80" i="12" s="1"/>
  <c r="P21" i="12"/>
  <c r="P79" i="12" s="1"/>
  <c r="P20" i="12"/>
  <c r="P78" i="12" s="1"/>
  <c r="P19" i="12"/>
  <c r="P77" i="12" s="1"/>
  <c r="P18" i="12"/>
  <c r="P47" i="12" s="1"/>
  <c r="P17" i="12"/>
  <c r="P46" i="12" s="1"/>
  <c r="E9" i="12"/>
  <c r="E38" i="12" s="1"/>
  <c r="M75" i="11"/>
  <c r="M46" i="11"/>
  <c r="J75" i="11"/>
  <c r="J46" i="11"/>
  <c r="T86" i="11"/>
  <c r="T57" i="11"/>
  <c r="P28" i="11"/>
  <c r="P57" i="11" s="1"/>
  <c r="T74" i="11"/>
  <c r="T45" i="11"/>
  <c r="J47" i="11"/>
  <c r="M47" i="11"/>
  <c r="J48" i="11"/>
  <c r="M48" i="11"/>
  <c r="J49" i="11"/>
  <c r="M49" i="11"/>
  <c r="J50" i="11"/>
  <c r="M50" i="11"/>
  <c r="J51" i="11"/>
  <c r="M51" i="11"/>
  <c r="J52" i="11"/>
  <c r="J76" i="11"/>
  <c r="M76" i="11"/>
  <c r="J77" i="11"/>
  <c r="M77" i="11"/>
  <c r="J78" i="11"/>
  <c r="M78" i="11"/>
  <c r="J79" i="11"/>
  <c r="M79" i="11"/>
  <c r="J80" i="11"/>
  <c r="M80" i="11"/>
  <c r="J81" i="11"/>
  <c r="P19" i="11"/>
  <c r="P48" i="11" s="1"/>
  <c r="P20" i="11"/>
  <c r="P21" i="11"/>
  <c r="P50" i="11" s="1"/>
  <c r="P22" i="11"/>
  <c r="P51" i="11" s="1"/>
  <c r="V17" i="11" l="1"/>
  <c r="V18" i="11"/>
  <c r="P23" i="11"/>
  <c r="P52" i="11" s="1"/>
  <c r="P23" i="12"/>
  <c r="P51" i="12"/>
  <c r="P50" i="12"/>
  <c r="P48" i="12"/>
  <c r="P27" i="11"/>
  <c r="T27" i="11" s="1"/>
  <c r="T56" i="11" s="1"/>
  <c r="P26" i="12"/>
  <c r="P49" i="12"/>
  <c r="E10" i="12"/>
  <c r="T56" i="12"/>
  <c r="T85" i="12"/>
  <c r="P76" i="12"/>
  <c r="E67" i="12"/>
  <c r="P75" i="12"/>
  <c r="P85" i="12"/>
  <c r="P56" i="12"/>
  <c r="P26" i="11"/>
  <c r="T26" i="11" s="1"/>
  <c r="T55" i="11" s="1"/>
  <c r="P86" i="11"/>
  <c r="P49" i="11"/>
  <c r="N60" i="11"/>
  <c r="J63" i="11"/>
  <c r="E64" i="11"/>
  <c r="J64" i="11"/>
  <c r="F65" i="11"/>
  <c r="J65" i="11"/>
  <c r="E66" i="11"/>
  <c r="J66" i="11"/>
  <c r="H67" i="11"/>
  <c r="N67" i="11"/>
  <c r="I68" i="11"/>
  <c r="L68" i="11"/>
  <c r="E69" i="11"/>
  <c r="I70" i="11"/>
  <c r="P70" i="11"/>
  <c r="I71" i="11"/>
  <c r="E72" i="11"/>
  <c r="T76" i="11"/>
  <c r="T77" i="11"/>
  <c r="T78" i="11"/>
  <c r="T79" i="11"/>
  <c r="T80" i="11"/>
  <c r="T75" i="11"/>
  <c r="T47" i="11"/>
  <c r="T48" i="11"/>
  <c r="T49" i="11"/>
  <c r="T50" i="11"/>
  <c r="T51" i="11"/>
  <c r="T46" i="11"/>
  <c r="D80" i="11"/>
  <c r="A80" i="11"/>
  <c r="D79" i="11"/>
  <c r="A79" i="11"/>
  <c r="D78" i="11"/>
  <c r="A78" i="11"/>
  <c r="D77" i="11"/>
  <c r="A77" i="11"/>
  <c r="D76" i="11"/>
  <c r="A76" i="11"/>
  <c r="D75" i="11"/>
  <c r="A75" i="11"/>
  <c r="P74" i="11"/>
  <c r="M74" i="11"/>
  <c r="J74" i="11"/>
  <c r="D74" i="11"/>
  <c r="A74" i="11"/>
  <c r="D51" i="11"/>
  <c r="A51" i="11"/>
  <c r="D50" i="11"/>
  <c r="A50" i="11"/>
  <c r="D49" i="11"/>
  <c r="A49" i="11"/>
  <c r="D48" i="11"/>
  <c r="A48" i="11"/>
  <c r="D47" i="11"/>
  <c r="A47" i="11"/>
  <c r="D46" i="11"/>
  <c r="A46" i="11"/>
  <c r="P45" i="11"/>
  <c r="M45" i="11"/>
  <c r="J45" i="11"/>
  <c r="D45" i="11"/>
  <c r="A45" i="11"/>
  <c r="E43" i="11"/>
  <c r="I42" i="11"/>
  <c r="P41" i="11"/>
  <c r="I41" i="11"/>
  <c r="E40" i="11"/>
  <c r="L39" i="11"/>
  <c r="I39" i="11"/>
  <c r="N38" i="11"/>
  <c r="H38" i="11"/>
  <c r="J37" i="11"/>
  <c r="E37" i="11"/>
  <c r="J36" i="11"/>
  <c r="F36" i="11"/>
  <c r="E36" i="11"/>
  <c r="E65" i="11" s="1"/>
  <c r="J35" i="11"/>
  <c r="E35" i="11"/>
  <c r="J34" i="11"/>
  <c r="N31" i="11"/>
  <c r="P80" i="11"/>
  <c r="P79" i="11"/>
  <c r="P78" i="11"/>
  <c r="E9" i="11"/>
  <c r="E67" i="11" s="1"/>
  <c r="T26" i="12" l="1"/>
  <c r="T84" i="12" s="1"/>
  <c r="P81" i="11"/>
  <c r="P81" i="12"/>
  <c r="P28" i="12"/>
  <c r="P29" i="12" s="1"/>
  <c r="E5" i="12" s="1"/>
  <c r="P52" i="12"/>
  <c r="P56" i="11"/>
  <c r="T85" i="11"/>
  <c r="P85" i="11"/>
  <c r="P55" i="12"/>
  <c r="P84" i="12"/>
  <c r="E39" i="12"/>
  <c r="E68" i="12"/>
  <c r="P29" i="11"/>
  <c r="T84" i="11"/>
  <c r="P55" i="11"/>
  <c r="P84" i="11"/>
  <c r="E10" i="11"/>
  <c r="E68" i="11" s="1"/>
  <c r="E38" i="11"/>
  <c r="P77" i="11"/>
  <c r="P76" i="11"/>
  <c r="P75" i="11"/>
  <c r="E5" i="11" l="1"/>
  <c r="E63" i="11" s="1"/>
  <c r="E12" i="11"/>
  <c r="E70" i="11" s="1"/>
  <c r="T55" i="12"/>
  <c r="P57" i="12"/>
  <c r="P86" i="12"/>
  <c r="P87" i="12"/>
  <c r="P58" i="12"/>
  <c r="P87" i="11"/>
  <c r="E12" i="12"/>
  <c r="E13" i="12" s="1"/>
  <c r="E71" i="12" s="1"/>
  <c r="E34" i="12"/>
  <c r="E63" i="12"/>
  <c r="P58" i="11"/>
  <c r="E39" i="11"/>
  <c r="E70" i="12" l="1"/>
  <c r="E41" i="12"/>
  <c r="E42" i="12"/>
  <c r="E13" i="11"/>
  <c r="E42" i="11" s="1"/>
  <c r="E34" i="11"/>
  <c r="E71" i="11" l="1"/>
  <c r="E4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riro</author>
  </authors>
  <commentList>
    <comment ref="K4" authorId="0" shapeId="0" xr:uid="{291A1077-73BA-4AAE-A846-3E76B95FAD63}">
      <text>
        <r>
          <rPr>
            <sz val="9"/>
            <color indexed="81"/>
            <rFont val="MS P ゴシック"/>
            <family val="3"/>
            <charset val="128"/>
          </rPr>
          <t>登録番号を記入願います。</t>
        </r>
      </text>
    </comment>
    <comment ref="N9" authorId="0" shapeId="0" xr:uid="{A5F778E7-7A9A-438F-9B48-AA1DC32736AE}">
      <text>
        <r>
          <rPr>
            <sz val="9"/>
            <color indexed="81"/>
            <rFont val="MS P ゴシック"/>
            <family val="3"/>
            <charset val="128"/>
          </rPr>
          <t>新規お取引の際は弊社経理課と打合せの上記入願います。</t>
        </r>
      </text>
    </comment>
    <comment ref="E14" authorId="0" shapeId="0" xr:uid="{7F4EDE7A-4BAE-4D72-9896-E7B92BA0B560}">
      <text>
        <r>
          <rPr>
            <sz val="9"/>
            <color indexed="81"/>
            <rFont val="MS P ゴシック"/>
            <family val="3"/>
            <charset val="128"/>
          </rPr>
          <t>正しい工事名を確認の上記入して下さい。</t>
        </r>
      </text>
    </comment>
    <comment ref="D17" authorId="0" shapeId="0" xr:uid="{2FC24947-2786-4AE6-96C3-7010FD6C4043}">
      <text>
        <r>
          <rPr>
            <sz val="9"/>
            <color indexed="81"/>
            <rFont val="MS P ゴシック"/>
            <family val="3"/>
            <charset val="128"/>
          </rPr>
          <t xml:space="preserve">納入数・品名等が多い場合は、
</t>
        </r>
        <r>
          <rPr>
            <b/>
            <sz val="9"/>
            <color indexed="81"/>
            <rFont val="MS P ゴシック"/>
            <family val="3"/>
            <charset val="128"/>
          </rPr>
          <t>「品名欄→別紙明細の通り、
  数量→一式、
  金額→合計金額の数字(税抜)</t>
        </r>
        <r>
          <rPr>
            <sz val="9"/>
            <color indexed="81"/>
            <rFont val="MS P ゴシック"/>
            <family val="3"/>
            <charset val="128"/>
          </rPr>
          <t>]を
入れて頂いて結構です。
その場合は別紙明細を添付して下さい。</t>
        </r>
      </text>
    </comment>
    <comment ref="T17" authorId="0" shapeId="0" xr:uid="{052DE3CE-2064-4734-A579-4434108B2B32}">
      <text>
        <r>
          <rPr>
            <sz val="8"/>
            <color indexed="81"/>
            <rFont val="MS P ゴシック"/>
            <family val="3"/>
            <charset val="128"/>
          </rPr>
          <t>税率はドロップダウンリストより必ず選択して下さい。</t>
        </r>
      </text>
    </comment>
    <comment ref="P18" authorId="0" shapeId="0" xr:uid="{9AD5FB60-9483-4C5E-B242-385C3B0A73DB}">
      <text>
        <r>
          <rPr>
            <sz val="9"/>
            <color indexed="81"/>
            <rFont val="MS P ゴシック"/>
            <family val="3"/>
            <charset val="128"/>
          </rPr>
          <t>値引き等マイナス調整金が有る場合はマイナス表示にて入力して下さい。</t>
        </r>
      </text>
    </comment>
  </commentList>
</comments>
</file>

<file path=xl/sharedStrings.xml><?xml version="1.0" encoding="utf-8"?>
<sst xmlns="http://schemas.openxmlformats.org/spreadsheetml/2006/main" count="318" uniqueCount="79">
  <si>
    <t>計</t>
    <rPh sb="0" eb="1">
      <t>ケイ</t>
    </rPh>
    <phoneticPr fontId="1"/>
  </si>
  <si>
    <t>工事名</t>
    <rPh sb="0" eb="2">
      <t>コウジ</t>
    </rPh>
    <rPh sb="2" eb="3">
      <t>メイ</t>
    </rPh>
    <phoneticPr fontId="1"/>
  </si>
  <si>
    <t>今回請求金額</t>
    <rPh sb="0" eb="2">
      <t>コンカイ</t>
    </rPh>
    <rPh sb="2" eb="4">
      <t>セイキュウ</t>
    </rPh>
    <rPh sb="4" eb="6">
      <t>キンガク</t>
    </rPh>
    <phoneticPr fontId="1"/>
  </si>
  <si>
    <t>振込
銀行</t>
    <rPh sb="0" eb="2">
      <t>フリコ</t>
    </rPh>
    <rPh sb="3" eb="5">
      <t>ギンコウ</t>
    </rPh>
    <phoneticPr fontId="1"/>
  </si>
  <si>
    <t>口座
名義</t>
    <rPh sb="0" eb="2">
      <t>コウザ</t>
    </rPh>
    <rPh sb="3" eb="5">
      <t>メイギ</t>
    </rPh>
    <phoneticPr fontId="1"/>
  </si>
  <si>
    <t>銀行</t>
    <rPh sb="0" eb="2">
      <t>ギンコウ</t>
    </rPh>
    <phoneticPr fontId="1"/>
  </si>
  <si>
    <t>支店</t>
    <rPh sb="0" eb="2">
      <t>シテン</t>
    </rPh>
    <phoneticPr fontId="1"/>
  </si>
  <si>
    <t>取引先コード</t>
    <rPh sb="0" eb="2">
      <t>トリヒキ</t>
    </rPh>
    <rPh sb="2" eb="3">
      <t>サキ</t>
    </rPh>
    <phoneticPr fontId="1"/>
  </si>
  <si>
    <t>口座
種別</t>
    <rPh sb="0" eb="2">
      <t>コウザ</t>
    </rPh>
    <rPh sb="3" eb="5">
      <t>シュベツ</t>
    </rPh>
    <phoneticPr fontId="1"/>
  </si>
  <si>
    <t>口座
番号</t>
    <rPh sb="0" eb="2">
      <t>コウザ</t>
    </rPh>
    <rPh sb="3" eb="5">
      <t>バンゴウ</t>
    </rPh>
    <phoneticPr fontId="1"/>
  </si>
  <si>
    <t>工種明細</t>
    <rPh sb="0" eb="1">
      <t>コウ</t>
    </rPh>
    <rPh sb="1" eb="2">
      <t>シュ</t>
    </rPh>
    <rPh sb="2" eb="4">
      <t>メイサイ</t>
    </rPh>
    <phoneticPr fontId="1"/>
  </si>
  <si>
    <t>出来高</t>
    <rPh sb="0" eb="3">
      <t>デキダカ</t>
    </rPh>
    <phoneticPr fontId="1"/>
  </si>
  <si>
    <t>契 約 金 額</t>
    <rPh sb="0" eb="1">
      <t>チギリ</t>
    </rPh>
    <rPh sb="2" eb="3">
      <t>ヤク</t>
    </rPh>
    <rPh sb="4" eb="5">
      <t>カネ</t>
    </rPh>
    <rPh sb="6" eb="7">
      <t>ガク</t>
    </rPh>
    <phoneticPr fontId="1"/>
  </si>
  <si>
    <t>品 名 又 は 工 種 内 訳</t>
    <rPh sb="0" eb="1">
      <t>シナ</t>
    </rPh>
    <rPh sb="2" eb="3">
      <t>メイ</t>
    </rPh>
    <rPh sb="4" eb="5">
      <t>マタ</t>
    </rPh>
    <rPh sb="8" eb="9">
      <t>コウ</t>
    </rPh>
    <rPh sb="10" eb="11">
      <t>シュ</t>
    </rPh>
    <rPh sb="12" eb="13">
      <t>ナイ</t>
    </rPh>
    <rPh sb="14" eb="15">
      <t>ヤク</t>
    </rPh>
    <phoneticPr fontId="1"/>
  </si>
  <si>
    <t>消 費 税</t>
    <rPh sb="0" eb="1">
      <t>ケ</t>
    </rPh>
    <rPh sb="2" eb="3">
      <t>ヒ</t>
    </rPh>
    <rPh sb="4" eb="5">
      <t>ゼイ</t>
    </rPh>
    <phoneticPr fontId="1"/>
  </si>
  <si>
    <t>契 約 事 項</t>
    <rPh sb="0" eb="1">
      <t>チギリ</t>
    </rPh>
    <rPh sb="2" eb="3">
      <t>ヤク</t>
    </rPh>
    <rPh sb="4" eb="5">
      <t>コト</t>
    </rPh>
    <rPh sb="6" eb="7">
      <t>コウ</t>
    </rPh>
    <phoneticPr fontId="1"/>
  </si>
  <si>
    <t>金    額</t>
    <rPh sb="0" eb="1">
      <t>キン</t>
    </rPh>
    <rPh sb="5" eb="6">
      <t>ガク</t>
    </rPh>
    <phoneticPr fontId="1"/>
  </si>
  <si>
    <t>今  回  請  求  額</t>
    <rPh sb="0" eb="1">
      <t>イマ</t>
    </rPh>
    <rPh sb="3" eb="4">
      <t>カイ</t>
    </rPh>
    <rPh sb="6" eb="7">
      <t>ショウ</t>
    </rPh>
    <rPh sb="9" eb="10">
      <t>モトム</t>
    </rPh>
    <rPh sb="12" eb="13">
      <t>ガク</t>
    </rPh>
    <phoneticPr fontId="1"/>
  </si>
  <si>
    <t>下記の通り請求いたします。</t>
    <rPh sb="0" eb="2">
      <t>カキ</t>
    </rPh>
    <rPh sb="3" eb="4">
      <t>トオ</t>
    </rPh>
    <rPh sb="5" eb="7">
      <t>セイキュウ</t>
    </rPh>
    <phoneticPr fontId="1"/>
  </si>
  <si>
    <t>工  種</t>
    <rPh sb="0" eb="1">
      <t>コウ</t>
    </rPh>
    <rPh sb="3" eb="4">
      <t>シュ</t>
    </rPh>
    <phoneticPr fontId="1"/>
  </si>
  <si>
    <t>契約年月日</t>
    <rPh sb="0" eb="1">
      <t>チギリ</t>
    </rPh>
    <rPh sb="1" eb="2">
      <t>ヤク</t>
    </rPh>
    <rPh sb="2" eb="3">
      <t>トシ</t>
    </rPh>
    <rPh sb="3" eb="4">
      <t>ツキ</t>
    </rPh>
    <rPh sb="4" eb="5">
      <t>ヒ</t>
    </rPh>
    <phoneticPr fontId="1"/>
  </si>
  <si>
    <t>契 約 番 号</t>
    <rPh sb="0" eb="1">
      <t>チギリ</t>
    </rPh>
    <rPh sb="2" eb="3">
      <t>ヤク</t>
    </rPh>
    <rPh sb="4" eb="5">
      <t>バン</t>
    </rPh>
    <rPh sb="6" eb="7">
      <t>ゴウ</t>
    </rPh>
    <phoneticPr fontId="1"/>
  </si>
  <si>
    <t>工事名</t>
    <rPh sb="0" eb="1">
      <t>コウ</t>
    </rPh>
    <rPh sb="1" eb="2">
      <t>コト</t>
    </rPh>
    <rPh sb="2" eb="3">
      <t>メイ</t>
    </rPh>
    <phoneticPr fontId="1"/>
  </si>
  <si>
    <t>前回迄請求金額</t>
    <rPh sb="0" eb="2">
      <t>ゼンカイ</t>
    </rPh>
    <rPh sb="2" eb="3">
      <t>マデ</t>
    </rPh>
    <rPh sb="3" eb="5">
      <t>セイキュウ</t>
    </rPh>
    <rPh sb="5" eb="7">
      <t>キンガク</t>
    </rPh>
    <phoneticPr fontId="1"/>
  </si>
  <si>
    <t>差引残高</t>
    <rPh sb="0" eb="2">
      <t>サシヒ</t>
    </rPh>
    <rPh sb="2" eb="4">
      <t>ザンダカ</t>
    </rPh>
    <phoneticPr fontId="1"/>
  </si>
  <si>
    <t>(税込)</t>
    <rPh sb="1" eb="3">
      <t>ゼイコ</t>
    </rPh>
    <phoneticPr fontId="1"/>
  </si>
  <si>
    <t xml:space="preserve">  丸か建設株式会社 御中  </t>
    <rPh sb="2" eb="3">
      <t>マル</t>
    </rPh>
    <rPh sb="11" eb="13">
      <t>オンチュウ</t>
    </rPh>
    <phoneticPr fontId="1"/>
  </si>
  <si>
    <t>コード</t>
    <phoneticPr fontId="1"/>
  </si>
  <si>
    <t>本    体</t>
    <rPh sb="0" eb="1">
      <t>ホン</t>
    </rPh>
    <rPh sb="5" eb="6">
      <t>カラダ</t>
    </rPh>
    <phoneticPr fontId="1"/>
  </si>
  <si>
    <t>月    日</t>
    <rPh sb="0" eb="1">
      <t>ツキ</t>
    </rPh>
    <rPh sb="5" eb="6">
      <t>ヒ</t>
    </rPh>
    <phoneticPr fontId="1"/>
  </si>
  <si>
    <t>数  量</t>
    <rPh sb="0" eb="1">
      <t>カズ</t>
    </rPh>
    <rPh sb="3" eb="4">
      <t>リョウ</t>
    </rPh>
    <phoneticPr fontId="1"/>
  </si>
  <si>
    <t>単  価</t>
    <rPh sb="0" eb="1">
      <t>タン</t>
    </rPh>
    <rPh sb="3" eb="4">
      <t>アタイ</t>
    </rPh>
    <phoneticPr fontId="1"/>
  </si>
  <si>
    <t xml:space="preserve"> 注 意 事 項 </t>
    <rPh sb="1" eb="2">
      <t>チュウ</t>
    </rPh>
    <rPh sb="3" eb="4">
      <t>イ</t>
    </rPh>
    <rPh sb="5" eb="6">
      <t>コト</t>
    </rPh>
    <rPh sb="7" eb="8">
      <t>コウ</t>
    </rPh>
    <phoneticPr fontId="1"/>
  </si>
  <si>
    <r>
      <t xml:space="preserve">  請  求  書 </t>
    </r>
    <r>
      <rPr>
        <b/>
        <u/>
        <sz val="14"/>
        <rFont val="ＭＳ 明朝"/>
        <family val="1"/>
        <charset val="128"/>
      </rPr>
      <t>（正）</t>
    </r>
    <r>
      <rPr>
        <b/>
        <u/>
        <sz val="18"/>
        <rFont val="ＭＳ 明朝"/>
        <family val="1"/>
        <charset val="128"/>
      </rPr>
      <t xml:space="preserve">  </t>
    </r>
    <rPh sb="2" eb="3">
      <t>ショウ</t>
    </rPh>
    <rPh sb="5" eb="6">
      <t>モトム</t>
    </rPh>
    <rPh sb="8" eb="9">
      <t>ショ</t>
    </rPh>
    <rPh sb="11" eb="12">
      <t>セイ</t>
    </rPh>
    <phoneticPr fontId="1"/>
  </si>
  <si>
    <r>
      <t xml:space="preserve">  請  求  書 </t>
    </r>
    <r>
      <rPr>
        <b/>
        <u/>
        <sz val="14"/>
        <rFont val="ＭＳ 明朝"/>
        <family val="1"/>
        <charset val="128"/>
      </rPr>
      <t>（入力）</t>
    </r>
    <r>
      <rPr>
        <b/>
        <u/>
        <sz val="18"/>
        <rFont val="ＭＳ 明朝"/>
        <family val="1"/>
        <charset val="128"/>
      </rPr>
      <t xml:space="preserve">  </t>
    </r>
    <rPh sb="2" eb="3">
      <t>ショウ</t>
    </rPh>
    <rPh sb="5" eb="6">
      <t>モトム</t>
    </rPh>
    <rPh sb="8" eb="9">
      <t>ショ</t>
    </rPh>
    <rPh sb="11" eb="13">
      <t>ニュウリョク</t>
    </rPh>
    <phoneticPr fontId="1"/>
  </si>
  <si>
    <t>No.</t>
    <phoneticPr fontId="1"/>
  </si>
  <si>
    <r>
      <t xml:space="preserve">  請  求  書</t>
    </r>
    <r>
      <rPr>
        <b/>
        <u/>
        <sz val="14"/>
        <rFont val="ＭＳ 明朝"/>
        <family val="1"/>
        <charset val="128"/>
      </rPr>
      <t xml:space="preserve">（控） </t>
    </r>
    <r>
      <rPr>
        <b/>
        <u/>
        <sz val="18"/>
        <rFont val="ＭＳ 明朝"/>
        <family val="1"/>
        <charset val="128"/>
      </rPr>
      <t xml:space="preserve"> </t>
    </r>
    <rPh sb="2" eb="3">
      <t>ショウ</t>
    </rPh>
    <rPh sb="5" eb="6">
      <t>モトム</t>
    </rPh>
    <rPh sb="8" eb="9">
      <t>ショ</t>
    </rPh>
    <rPh sb="10" eb="11">
      <t>ヒカ</t>
    </rPh>
    <phoneticPr fontId="1"/>
  </si>
  <si>
    <t>値引き</t>
    <rPh sb="0" eb="2">
      <t>ネビ</t>
    </rPh>
    <phoneticPr fontId="1"/>
  </si>
  <si>
    <t>代表者名</t>
    <rPh sb="0" eb="3">
      <t>ダイヒョウシャ</t>
    </rPh>
    <rPh sb="3" eb="4">
      <t>メイ</t>
    </rPh>
    <phoneticPr fontId="1"/>
  </si>
  <si>
    <t>社    名</t>
    <rPh sb="0" eb="1">
      <t>シャ</t>
    </rPh>
    <rPh sb="5" eb="6">
      <t>メイ</t>
    </rPh>
    <phoneticPr fontId="1"/>
  </si>
  <si>
    <t>住    所</t>
    <rPh sb="0" eb="1">
      <t>ジュウ</t>
    </rPh>
    <rPh sb="5" eb="6">
      <t>ショ</t>
    </rPh>
    <phoneticPr fontId="1"/>
  </si>
  <si>
    <t>Ｔ Ｅ Ｌ</t>
    <phoneticPr fontId="1"/>
  </si>
  <si>
    <t>様式サイズＡ４版</t>
    <rPh sb="0" eb="2">
      <t>ヨウシキ</t>
    </rPh>
    <rPh sb="7" eb="8">
      <t>バン</t>
    </rPh>
    <phoneticPr fontId="1"/>
  </si>
  <si>
    <t>作業所長</t>
    <rPh sb="0" eb="2">
      <t>サギョウ</t>
    </rPh>
    <rPh sb="2" eb="4">
      <t>ショチョウ</t>
    </rPh>
    <phoneticPr fontId="1"/>
  </si>
  <si>
    <t>経  理</t>
    <rPh sb="0" eb="1">
      <t>ヘ</t>
    </rPh>
    <rPh sb="3" eb="4">
      <t>リ</t>
    </rPh>
    <phoneticPr fontId="1"/>
  </si>
  <si>
    <t>役員回覧</t>
    <rPh sb="0" eb="4">
      <t>ヤクインカイラン</t>
    </rPh>
    <phoneticPr fontId="1"/>
  </si>
  <si>
    <t>承認（部長）</t>
    <rPh sb="0" eb="2">
      <t>ショウニン</t>
    </rPh>
    <rPh sb="3" eb="5">
      <t>ブチョウ</t>
    </rPh>
    <phoneticPr fontId="1"/>
  </si>
  <si>
    <t>担当者</t>
    <rPh sb="0" eb="3">
      <t>タントウシャ</t>
    </rPh>
    <phoneticPr fontId="1"/>
  </si>
  <si>
    <t>消費税</t>
    <rPh sb="0" eb="3">
      <t>ショウヒゼイ</t>
    </rPh>
    <phoneticPr fontId="1"/>
  </si>
  <si>
    <t>合計</t>
    <rPh sb="0" eb="2">
      <t>ゴウケイ</t>
    </rPh>
    <phoneticPr fontId="1"/>
  </si>
  <si>
    <t>登録番号</t>
    <rPh sb="0" eb="2">
      <t>トウロク</t>
    </rPh>
    <rPh sb="2" eb="4">
      <t>バンゴウ</t>
    </rPh>
    <phoneticPr fontId="1"/>
  </si>
  <si>
    <t>Ｔ</t>
    <phoneticPr fontId="1"/>
  </si>
  <si>
    <t>税率</t>
    <rPh sb="0" eb="2">
      <t>ゼイリツリツ</t>
    </rPh>
    <phoneticPr fontId="1"/>
  </si>
  <si>
    <t>税抜</t>
    <rPh sb="0" eb="2">
      <t>ゼイヌキ</t>
    </rPh>
    <phoneticPr fontId="1"/>
  </si>
  <si>
    <t>％</t>
  </si>
  <si>
    <t>査定金額</t>
    <rPh sb="0" eb="2">
      <t>サテイ</t>
    </rPh>
    <rPh sb="2" eb="4">
      <t>キンガク</t>
    </rPh>
    <phoneticPr fontId="1"/>
  </si>
  <si>
    <t>10％対象計</t>
    <rPh sb="3" eb="5">
      <t>タイショウ</t>
    </rPh>
    <rPh sb="5" eb="6">
      <t>ケイ</t>
    </rPh>
    <phoneticPr fontId="1"/>
  </si>
  <si>
    <t>非課税計</t>
    <rPh sb="0" eb="3">
      <t>ヒカゼイ</t>
    </rPh>
    <rPh sb="3" eb="4">
      <t>ケイ</t>
    </rPh>
    <phoneticPr fontId="1"/>
  </si>
  <si>
    <t>―</t>
    <phoneticPr fontId="1"/>
  </si>
  <si>
    <t xml:space="preserve">
 １．20日〆切25日迄本社経理課必着として下さい。
     遅れた場合は翌々月の支払いとなります。
 ２．支払日は翌月の20日。
     当日が休日の時は翌営業日。
 ３．各工事別に請求して下さい。
 ４．取引先コードは必ず記入して下さい。
     (記入漏れ又は誤りがあると支払いが遅れる
     ことがあります)
 ５．控えは請求者各位が管理して下さい。
 ６．緑色に着色した欄のみ入力して下さい。
 ７．２ページより下の様式、請求書(正)及び請求書
     (入力)には、入力及び変更をしないで提出して
     下さい。</t>
    <rPh sb="6" eb="7">
      <t>ニチ</t>
    </rPh>
    <rPh sb="7" eb="9">
      <t>シメキリ</t>
    </rPh>
    <rPh sb="11" eb="12">
      <t>ニチ</t>
    </rPh>
    <rPh sb="12" eb="13">
      <t>マデ</t>
    </rPh>
    <rPh sb="13" eb="15">
      <t>ホンシャ</t>
    </rPh>
    <rPh sb="15" eb="18">
      <t>ケイリカ</t>
    </rPh>
    <rPh sb="18" eb="20">
      <t>ヒッチャク</t>
    </rPh>
    <rPh sb="23" eb="24">
      <t>クダ</t>
    </rPh>
    <rPh sb="33" eb="34">
      <t>オク</t>
    </rPh>
    <rPh sb="36" eb="38">
      <t>バアイ</t>
    </rPh>
    <rPh sb="39" eb="41">
      <t>ヨクヨク</t>
    </rPh>
    <rPh sb="43" eb="45">
      <t>シハラ</t>
    </rPh>
    <phoneticPr fontId="1"/>
  </si>
  <si>
    <t>税率</t>
    <rPh sb="0" eb="2">
      <t>ゼイリツ</t>
    </rPh>
    <phoneticPr fontId="1"/>
  </si>
  <si>
    <t>今 回 請 求 額</t>
    <rPh sb="0" eb="1">
      <t>イマ</t>
    </rPh>
    <rPh sb="2" eb="3">
      <t>カイ</t>
    </rPh>
    <rPh sb="4" eb="5">
      <t>ショウ</t>
    </rPh>
    <rPh sb="6" eb="7">
      <t>モトム</t>
    </rPh>
    <rPh sb="8" eb="9">
      <t>ガク</t>
    </rPh>
    <phoneticPr fontId="1"/>
  </si>
  <si>
    <t>非課税</t>
  </si>
  <si>
    <t>※軽減</t>
  </si>
  <si>
    <t>普  通</t>
  </si>
  <si>
    <t>宮城県仙台市青葉区中央一丁目1-1〇〇〇〇ビル〇〇階</t>
    <rPh sb="0" eb="9">
      <t>ミヤギケンセンダイシアオバク</t>
    </rPh>
    <rPh sb="9" eb="11">
      <t>チュウオウ</t>
    </rPh>
    <rPh sb="11" eb="14">
      <t>イッチョウメ</t>
    </rPh>
    <rPh sb="25" eb="26">
      <t>カイ</t>
    </rPh>
    <phoneticPr fontId="1"/>
  </si>
  <si>
    <t>〇〇〇〇〇〇〇〇〇〇〇〇〇株式会社</t>
    <rPh sb="13" eb="17">
      <t>カブシキカイシャ</t>
    </rPh>
    <phoneticPr fontId="1"/>
  </si>
  <si>
    <t>代表取締役社長　〇〇〇〇〇〇</t>
    <rPh sb="0" eb="5">
      <t>ダイヒョウトリシマリヤク</t>
    </rPh>
    <rPh sb="5" eb="7">
      <t>シャチョウ</t>
    </rPh>
    <phoneticPr fontId="1"/>
  </si>
  <si>
    <t>０２２－０００－００００</t>
    <phoneticPr fontId="1"/>
  </si>
  <si>
    <t>〇〇〇〇〇〇</t>
    <phoneticPr fontId="1"/>
  </si>
  <si>
    <t>〇〇〇〇〇〇〇</t>
    <phoneticPr fontId="1"/>
  </si>
  <si>
    <t>フリガナ</t>
    <phoneticPr fontId="1"/>
  </si>
  <si>
    <t>品名・工種内訳</t>
    <rPh sb="0" eb="2">
      <t>シナメイ</t>
    </rPh>
    <rPh sb="3" eb="5">
      <t>コウシュ</t>
    </rPh>
    <rPh sb="5" eb="7">
      <t>ウチワケ</t>
    </rPh>
    <phoneticPr fontId="1"/>
  </si>
  <si>
    <t>別紙明細の通り</t>
    <rPh sb="0" eb="4">
      <t>ベッシメイサイ</t>
    </rPh>
    <rPh sb="5" eb="6">
      <t>トオ</t>
    </rPh>
    <phoneticPr fontId="1"/>
  </si>
  <si>
    <t>〇〇〇〇〇〇〇〇〇〇〇〇工事</t>
    <rPh sb="12" eb="14">
      <t>コウジ</t>
    </rPh>
    <phoneticPr fontId="1"/>
  </si>
  <si>
    <t>令和　年　月　日</t>
    <rPh sb="0" eb="2">
      <t>レイワ</t>
    </rPh>
    <rPh sb="3" eb="4">
      <t>ネン</t>
    </rPh>
    <rPh sb="5" eb="6">
      <t>ガツ</t>
    </rPh>
    <rPh sb="7" eb="8">
      <t>ニチ</t>
    </rPh>
    <phoneticPr fontId="1"/>
  </si>
  <si>
    <t>小　計</t>
    <rPh sb="0" eb="1">
      <t>コ</t>
    </rPh>
    <rPh sb="2" eb="3">
      <t>ケイ</t>
    </rPh>
    <phoneticPr fontId="1"/>
  </si>
  <si>
    <t>※軽減税率   8％対象計</t>
    <rPh sb="1" eb="3">
      <t>ケイゲン</t>
    </rPh>
    <rPh sb="3" eb="5">
      <t>ゼイリツ</t>
    </rPh>
    <rPh sb="10" eb="12">
      <t>タイショウ</t>
    </rPh>
    <rPh sb="12" eb="13">
      <t>ケイ</t>
    </rPh>
    <phoneticPr fontId="1"/>
  </si>
  <si>
    <t>１２３４５６７８９０１２３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</si>
</sst>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_ * #,##0_ ;_ * \-#,##0_ ;_ * &quot;0&quot;_ ;_ @_ "/>
    <numFmt numFmtId="178" formatCode="_ * #,##0.0_ ;_ * \-#,##0.0_ ;_ * &quot;0&quot;_ ;_ @_ "/>
    <numFmt numFmtId="179" formatCode="_ * #,##0_ ;[Red]_ * \-#,##0_ ;_ * &quot;0&quot;_ ;_ @_ "/>
    <numFmt numFmtId="180" formatCode="0_);[Red]\(0\)"/>
  </numFmts>
  <fonts count="19">
    <font>
      <sz val="11"/>
      <name val="ＭＳ Ｐ明朝"/>
      <family val="1"/>
      <charset val="128"/>
    </font>
    <font>
      <sz val="6"/>
      <name val="ＭＳ Ｐ明朝"/>
      <family val="1"/>
      <charset val="128"/>
    </font>
    <font>
      <sz val="10"/>
      <name val="ＭＳ 明朝"/>
      <family val="1"/>
      <charset val="128"/>
    </font>
    <font>
      <b/>
      <sz val="12"/>
      <name val="ＭＳ 明朝"/>
      <family val="1"/>
      <charset val="128"/>
    </font>
    <font>
      <b/>
      <u/>
      <sz val="18"/>
      <name val="ＭＳ 明朝"/>
      <family val="1"/>
      <charset val="128"/>
    </font>
    <font>
      <b/>
      <u/>
      <sz val="14"/>
      <name val="ＭＳ 明朝"/>
      <family val="1"/>
      <charset val="128"/>
    </font>
    <font>
      <sz val="8"/>
      <name val="ＭＳ 明朝"/>
      <family val="1"/>
      <charset val="128"/>
    </font>
    <font>
      <sz val="9"/>
      <name val="ＭＳ 明朝"/>
      <family val="1"/>
      <charset val="128"/>
    </font>
    <font>
      <b/>
      <u val="double"/>
      <sz val="12"/>
      <color rgb="FFFF0000"/>
      <name val="ＭＳ ゴシック"/>
      <family val="3"/>
      <charset val="128"/>
    </font>
    <font>
      <sz val="11"/>
      <name val="ＭＳ Ｐ明朝"/>
      <family val="1"/>
      <charset val="128"/>
    </font>
    <font>
      <sz val="6"/>
      <name val="ＭＳ 明朝"/>
      <family val="1"/>
      <charset val="128"/>
    </font>
    <font>
      <sz val="6.5"/>
      <name val="ＭＳ ゴシック"/>
      <family val="3"/>
      <charset val="128"/>
    </font>
    <font>
      <sz val="9"/>
      <color indexed="81"/>
      <name val="MS P ゴシック"/>
      <family val="3"/>
      <charset val="128"/>
    </font>
    <font>
      <b/>
      <sz val="9"/>
      <color indexed="81"/>
      <name val="MS P ゴシック"/>
      <family val="3"/>
      <charset val="128"/>
    </font>
    <font>
      <sz val="8"/>
      <color indexed="81"/>
      <name val="MS P ゴシック"/>
      <family val="3"/>
      <charset val="128"/>
    </font>
    <font>
      <b/>
      <sz val="10"/>
      <color rgb="FF0000FF"/>
      <name val="ＭＳ 明朝"/>
      <family val="1"/>
      <charset val="128"/>
    </font>
    <font>
      <b/>
      <sz val="12"/>
      <color rgb="FF0000FF"/>
      <name val="ＭＳ 明朝"/>
      <family val="1"/>
      <charset val="128"/>
    </font>
    <font>
      <b/>
      <sz val="8"/>
      <color rgb="FF0000FF"/>
      <name val="ＭＳ 明朝"/>
      <family val="1"/>
      <charset val="128"/>
    </font>
    <font>
      <b/>
      <sz val="9"/>
      <color rgb="FFFF0000"/>
      <name val="ＭＳ ゴシック"/>
      <family val="3"/>
      <charset val="128"/>
    </font>
  </fonts>
  <fills count="5">
    <fill>
      <patternFill patternType="none"/>
    </fill>
    <fill>
      <patternFill patternType="gray125"/>
    </fill>
    <fill>
      <patternFill patternType="solid">
        <fgColor rgb="FFE1FFE1"/>
        <bgColor indexed="64"/>
      </patternFill>
    </fill>
    <fill>
      <patternFill patternType="solid">
        <fgColor rgb="FFFFFF00"/>
        <bgColor indexed="64"/>
      </patternFill>
    </fill>
    <fill>
      <patternFill patternType="gray125">
        <fgColor indexed="42"/>
        <bgColor rgb="FFFFFFCC"/>
      </patternFill>
    </fill>
  </fills>
  <borders count="4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29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6" fillId="0" borderId="0" xfId="0" applyFont="1">
      <alignment vertical="center"/>
    </xf>
    <xf numFmtId="178" fontId="2" fillId="0" borderId="0" xfId="0" applyNumberFormat="1" applyFont="1">
      <alignment vertical="center"/>
    </xf>
    <xf numFmtId="177" fontId="2" fillId="0" borderId="0" xfId="0" applyNumberFormat="1" applyFont="1" applyAlignment="1">
      <alignment horizontal="center" vertical="center"/>
    </xf>
    <xf numFmtId="0" fontId="2" fillId="0" borderId="10" xfId="0" applyFont="1" applyBorder="1" applyAlignment="1">
      <alignment horizontal="center" vertical="center"/>
    </xf>
    <xf numFmtId="177" fontId="2" fillId="0" borderId="0" xfId="0" applyNumberFormat="1" applyFont="1">
      <alignment vertical="center"/>
    </xf>
    <xf numFmtId="0" fontId="2" fillId="0" borderId="26" xfId="0" applyFont="1" applyBorder="1">
      <alignment vertical="center"/>
    </xf>
    <xf numFmtId="0" fontId="2" fillId="0" borderId="27"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vertical="center" shrinkToFit="1"/>
    </xf>
    <xf numFmtId="177" fontId="2" fillId="0" borderId="1" xfId="0" applyNumberFormat="1" applyFont="1" applyBorder="1" applyAlignment="1">
      <alignment horizontal="center" vertical="center" shrinkToFit="1"/>
    </xf>
    <xf numFmtId="0" fontId="2" fillId="0" borderId="3" xfId="0" applyFont="1" applyBorder="1" applyAlignment="1">
      <alignment horizontal="distributed" vertical="center" shrinkToFit="1"/>
    </xf>
    <xf numFmtId="177" fontId="2" fillId="0" borderId="0" xfId="0" applyNumberFormat="1" applyFont="1" applyAlignment="1">
      <alignment vertical="center" shrinkToFit="1"/>
    </xf>
    <xf numFmtId="0" fontId="2" fillId="0" borderId="3" xfId="0" applyFont="1" applyBorder="1" applyAlignment="1">
      <alignment horizontal="center" vertical="center" shrinkToFit="1"/>
    </xf>
    <xf numFmtId="0" fontId="2" fillId="0" borderId="21" xfId="0" applyFont="1" applyBorder="1">
      <alignment vertical="center"/>
    </xf>
    <xf numFmtId="0" fontId="5" fillId="0" borderId="0" xfId="0" applyFont="1" applyAlignment="1">
      <alignment horizontal="center" vertical="center"/>
    </xf>
    <xf numFmtId="176" fontId="7" fillId="0" borderId="0" xfId="0" applyNumberFormat="1" applyFont="1" applyAlignment="1">
      <alignment horizontal="center" shrinkToFit="1"/>
    </xf>
    <xf numFmtId="0" fontId="6" fillId="0" borderId="0" xfId="0" applyFont="1" applyAlignment="1">
      <alignment horizontal="right" vertical="center"/>
    </xf>
    <xf numFmtId="177" fontId="2" fillId="0" borderId="0" xfId="0" applyNumberFormat="1" applyFont="1" applyAlignment="1">
      <alignment horizontal="center" vertical="center" shrinkToFit="1"/>
    </xf>
    <xf numFmtId="176" fontId="2" fillId="0" borderId="0" xfId="0" applyNumberFormat="1" applyFont="1" applyAlignment="1" applyProtection="1">
      <alignment horizontal="center" shrinkToFit="1"/>
      <protection locked="0"/>
    </xf>
    <xf numFmtId="177" fontId="2" fillId="0" borderId="19" xfId="0" applyNumberFormat="1" applyFont="1" applyBorder="1">
      <alignment vertical="center"/>
    </xf>
    <xf numFmtId="0" fontId="2" fillId="0" borderId="20" xfId="0" applyFont="1" applyBorder="1" applyAlignment="1">
      <alignment horizontal="center" vertical="center"/>
    </xf>
    <xf numFmtId="0" fontId="6" fillId="0" borderId="2" xfId="0" applyFont="1" applyBorder="1" applyAlignment="1">
      <alignment horizontal="center" vertical="center" wrapText="1"/>
    </xf>
    <xf numFmtId="176" fontId="2" fillId="0" borderId="0" xfId="0" applyNumberFormat="1" applyFont="1" applyAlignment="1" applyProtection="1">
      <alignment horizontal="center" vertical="center"/>
      <protection locked="0"/>
    </xf>
    <xf numFmtId="178" fontId="2" fillId="0" borderId="21" xfId="0" applyNumberFormat="1" applyFont="1" applyBorder="1" applyProtection="1">
      <alignment vertical="center"/>
      <protection locked="0"/>
    </xf>
    <xf numFmtId="177" fontId="2" fillId="0" borderId="21" xfId="0" applyNumberFormat="1" applyFont="1" applyBorder="1" applyAlignment="1" applyProtection="1">
      <alignment horizontal="center" vertical="center" shrinkToFit="1"/>
      <protection locked="0"/>
    </xf>
    <xf numFmtId="177" fontId="2" fillId="0" borderId="21" xfId="0" applyNumberFormat="1" applyFont="1" applyBorder="1" applyAlignment="1" applyProtection="1">
      <alignment horizontal="center" vertical="center"/>
      <protection locked="0"/>
    </xf>
    <xf numFmtId="0" fontId="2" fillId="0" borderId="0" xfId="0" applyFont="1" applyAlignment="1" applyProtection="1">
      <alignment horizontal="left" vertical="center" indent="1"/>
      <protection locked="0"/>
    </xf>
    <xf numFmtId="176" fontId="2" fillId="0" borderId="0" xfId="0" applyNumberFormat="1" applyFont="1" applyAlignment="1">
      <alignment horizontal="left" vertical="center" indent="1"/>
    </xf>
    <xf numFmtId="0" fontId="6" fillId="0" borderId="7" xfId="0" applyFont="1" applyBorder="1" applyAlignment="1">
      <alignment horizontal="center" vertical="center" wrapText="1"/>
    </xf>
    <xf numFmtId="0" fontId="2" fillId="0" borderId="29" xfId="0" applyFont="1" applyBorder="1">
      <alignment vertical="center"/>
    </xf>
    <xf numFmtId="0" fontId="2" fillId="0" borderId="9" xfId="0" applyFont="1" applyBorder="1">
      <alignment vertical="center"/>
    </xf>
    <xf numFmtId="9" fontId="6" fillId="0" borderId="7" xfId="2" applyFont="1" applyBorder="1" applyAlignment="1">
      <alignment horizontal="left" vertical="center" shrinkToFit="1"/>
    </xf>
    <xf numFmtId="9" fontId="6" fillId="0" borderId="17" xfId="2" applyFont="1" applyBorder="1" applyAlignment="1">
      <alignment horizontal="left" vertical="center" shrinkToFit="1"/>
    </xf>
    <xf numFmtId="9" fontId="17" fillId="2" borderId="2" xfId="0" applyNumberFormat="1" applyFont="1" applyFill="1" applyBorder="1" applyAlignment="1">
      <alignment horizontal="left" vertical="center" shrinkToFit="1"/>
    </xf>
    <xf numFmtId="0" fontId="17" fillId="2" borderId="2" xfId="0" applyFont="1" applyFill="1" applyBorder="1" applyAlignment="1">
      <alignment horizontal="left" vertical="center" shrinkToFit="1"/>
    </xf>
    <xf numFmtId="0" fontId="15" fillId="0" borderId="3" xfId="0" quotePrefix="1" applyFont="1" applyBorder="1" applyAlignment="1" applyProtection="1">
      <alignment horizontal="center" vertical="center" shrinkToFit="1"/>
      <protection locked="0"/>
    </xf>
    <xf numFmtId="176" fontId="15" fillId="0" borderId="19" xfId="0" applyNumberFormat="1" applyFont="1" applyBorder="1" applyProtection="1">
      <alignment vertical="center"/>
      <protection locked="0"/>
    </xf>
    <xf numFmtId="0" fontId="15" fillId="0" borderId="19" xfId="0" applyFont="1" applyBorder="1" applyProtection="1">
      <alignment vertical="center"/>
      <protection locked="0"/>
    </xf>
    <xf numFmtId="0" fontId="15" fillId="0" borderId="14" xfId="0" applyFont="1" applyBorder="1" applyProtection="1">
      <alignment vertical="center"/>
      <protection locked="0"/>
    </xf>
    <xf numFmtId="176" fontId="2" fillId="0" borderId="19" xfId="0" applyNumberFormat="1" applyFont="1" applyBorder="1">
      <alignment vertical="center"/>
    </xf>
    <xf numFmtId="176" fontId="2" fillId="0" borderId="14" xfId="0" applyNumberFormat="1" applyFont="1" applyBorder="1">
      <alignment vertical="center"/>
    </xf>
    <xf numFmtId="0" fontId="2" fillId="0" borderId="2" xfId="0" applyFont="1" applyBorder="1">
      <alignment vertical="center"/>
    </xf>
    <xf numFmtId="176" fontId="2" fillId="0" borderId="19" xfId="0" applyNumberFormat="1" applyFont="1" applyBorder="1" applyProtection="1">
      <alignment vertical="center"/>
      <protection locked="0"/>
    </xf>
    <xf numFmtId="0" fontId="2" fillId="0" borderId="19" xfId="0" applyFont="1" applyBorder="1" applyProtection="1">
      <alignment vertical="center"/>
      <protection locked="0"/>
    </xf>
    <xf numFmtId="0" fontId="2" fillId="0" borderId="14" xfId="0" applyFont="1" applyBorder="1" applyProtection="1">
      <alignment vertical="center"/>
      <protection locked="0"/>
    </xf>
    <xf numFmtId="0" fontId="2" fillId="0" borderId="3" xfId="0" quotePrefix="1" applyFont="1" applyBorder="1" applyAlignment="1" applyProtection="1">
      <alignment horizontal="center" vertical="center" shrinkToFit="1"/>
      <protection locked="0"/>
    </xf>
    <xf numFmtId="9" fontId="6" fillId="2" borderId="2" xfId="0" applyNumberFormat="1" applyFont="1" applyFill="1" applyBorder="1" applyAlignment="1" applyProtection="1">
      <alignment horizontal="left" vertical="center" shrinkToFit="1"/>
      <protection locked="0"/>
    </xf>
    <xf numFmtId="0" fontId="18"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176" fontId="15" fillId="2" borderId="0" xfId="0" applyNumberFormat="1" applyFont="1" applyFill="1" applyAlignment="1" applyProtection="1">
      <alignment horizontal="center" shrinkToFit="1"/>
      <protection locked="0"/>
    </xf>
    <xf numFmtId="0" fontId="10" fillId="0" borderId="0" xfId="0" applyFont="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49" fontId="15" fillId="2" borderId="0" xfId="0" quotePrefix="1" applyNumberFormat="1" applyFont="1" applyFill="1" applyAlignment="1">
      <alignment horizontal="left" vertical="center"/>
    </xf>
    <xf numFmtId="49" fontId="15" fillId="2" borderId="0" xfId="0" applyNumberFormat="1" applyFont="1" applyFill="1" applyAlignment="1">
      <alignment horizontal="left" vertical="center"/>
    </xf>
    <xf numFmtId="0" fontId="8" fillId="3" borderId="13"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4" xfId="0" applyFont="1" applyFill="1" applyBorder="1" applyAlignment="1">
      <alignment horizontal="center" vertical="center"/>
    </xf>
    <xf numFmtId="0" fontId="3" fillId="0" borderId="2" xfId="0" applyFont="1" applyBorder="1" applyAlignment="1">
      <alignment horizontal="center" vertical="center" shrinkToFit="1"/>
    </xf>
    <xf numFmtId="177" fontId="3" fillId="0" borderId="1" xfId="0" applyNumberFormat="1" applyFont="1" applyBorder="1" applyAlignment="1">
      <alignment vertical="center" shrinkToFit="1"/>
    </xf>
    <xf numFmtId="177" fontId="3" fillId="0" borderId="3" xfId="0" applyNumberFormat="1" applyFont="1" applyBorder="1" applyAlignment="1">
      <alignment vertical="center" shrinkToFit="1"/>
    </xf>
    <xf numFmtId="0" fontId="2" fillId="0" borderId="0" xfId="0" applyFont="1" applyAlignment="1">
      <alignment horizontal="center" vertical="center" shrinkToFit="1"/>
    </xf>
    <xf numFmtId="0" fontId="15" fillId="2" borderId="0" xfId="0" applyFont="1" applyFill="1" applyAlignment="1" applyProtection="1">
      <alignment horizontal="center" vertical="center" shrinkToFit="1"/>
      <protection locked="0"/>
    </xf>
    <xf numFmtId="0" fontId="11" fillId="4" borderId="18"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20"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2" xfId="0" applyFont="1" applyBorder="1" applyAlignment="1">
      <alignment horizontal="distributed" vertical="center" shrinkToFit="1"/>
    </xf>
    <xf numFmtId="176" fontId="15" fillId="2" borderId="1" xfId="0" applyNumberFormat="1" applyFont="1" applyFill="1" applyBorder="1" applyAlignment="1" applyProtection="1">
      <alignment horizontal="center" vertical="center" shrinkToFit="1"/>
      <protection locked="0"/>
    </xf>
    <xf numFmtId="176" fontId="15" fillId="2" borderId="3" xfId="0" applyNumberFormat="1" applyFont="1" applyFill="1" applyBorder="1" applyAlignment="1" applyProtection="1">
      <alignment horizontal="center" vertical="center" shrinkToFit="1"/>
      <protection locked="0"/>
    </xf>
    <xf numFmtId="0" fontId="16" fillId="2" borderId="0" xfId="0" applyFont="1" applyFill="1" applyAlignment="1" applyProtection="1">
      <alignment horizontal="center" vertical="center" shrinkToFit="1"/>
      <protection locked="0"/>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179" fontId="15" fillId="2" borderId="2" xfId="0" applyNumberFormat="1" applyFont="1" applyFill="1" applyBorder="1" applyAlignment="1" applyProtection="1">
      <alignment vertical="center" shrinkToFit="1"/>
      <protection locked="0"/>
    </xf>
    <xf numFmtId="0" fontId="15" fillId="2" borderId="21" xfId="0" applyFont="1" applyFill="1" applyBorder="1" applyAlignment="1" applyProtection="1">
      <alignment horizontal="center" vertical="center" shrinkToFit="1"/>
      <protection locked="0"/>
    </xf>
    <xf numFmtId="179" fontId="2" fillId="0" borderId="2" xfId="0" applyNumberFormat="1" applyFont="1" applyBorder="1" applyAlignment="1">
      <alignment vertical="center" shrinkToFit="1"/>
    </xf>
    <xf numFmtId="0" fontId="2" fillId="0" borderId="7" xfId="0" applyFont="1" applyBorder="1" applyAlignment="1">
      <alignment horizontal="center" vertical="center" shrinkToFit="1"/>
    </xf>
    <xf numFmtId="0" fontId="15" fillId="2" borderId="1"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6" fillId="0" borderId="2" xfId="0" applyFont="1" applyBorder="1" applyAlignment="1">
      <alignment horizontal="center" vertical="center" wrapText="1" shrinkToFit="1"/>
    </xf>
    <xf numFmtId="0" fontId="15" fillId="2" borderId="13" xfId="0" applyFont="1" applyFill="1" applyBorder="1" applyAlignment="1" applyProtection="1">
      <alignment horizontal="center" vertical="center" shrinkToFit="1"/>
      <protection locked="0"/>
    </xf>
    <xf numFmtId="0" fontId="15" fillId="2" borderId="19" xfId="0" applyFont="1" applyFill="1" applyBorder="1" applyAlignment="1" applyProtection="1">
      <alignment horizontal="center" vertical="center" shrinkToFit="1"/>
      <protection locked="0"/>
    </xf>
    <xf numFmtId="0" fontId="15" fillId="2" borderId="15" xfId="0" applyFont="1" applyFill="1" applyBorder="1" applyAlignment="1" applyProtection="1">
      <alignment horizontal="center" vertical="center" shrinkToFit="1"/>
      <protection locked="0"/>
    </xf>
    <xf numFmtId="0" fontId="7" fillId="0" borderId="7"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16" xfId="0" applyFont="1" applyBorder="1" applyAlignment="1">
      <alignment horizontal="center" vertical="center" textRotation="255" shrinkToFit="1"/>
    </xf>
    <xf numFmtId="0" fontId="6" fillId="0" borderId="2" xfId="0" applyFont="1" applyBorder="1" applyAlignment="1">
      <alignment horizontal="center" vertical="center" shrinkToFit="1"/>
    </xf>
    <xf numFmtId="0" fontId="15" fillId="2" borderId="11" xfId="0" applyFont="1" applyFill="1" applyBorder="1" applyAlignment="1" applyProtection="1">
      <alignment horizontal="center" vertical="center" shrinkToFit="1"/>
      <protection locked="0"/>
    </xf>
    <xf numFmtId="0" fontId="15" fillId="2" borderId="12" xfId="0" applyFont="1" applyFill="1" applyBorder="1" applyAlignment="1" applyProtection="1">
      <alignment horizontal="center" vertical="center" shrinkToFit="1"/>
      <protection locked="0"/>
    </xf>
    <xf numFmtId="0" fontId="2" fillId="0" borderId="1" xfId="0" applyFont="1" applyBorder="1" applyAlignment="1">
      <alignment horizontal="distributed" vertical="center" shrinkToFit="1"/>
    </xf>
    <xf numFmtId="0" fontId="2" fillId="0" borderId="7" xfId="0" applyFont="1" applyBorder="1" applyAlignment="1">
      <alignment horizontal="distributed" vertical="center" shrinkToFit="1"/>
    </xf>
    <xf numFmtId="0" fontId="17" fillId="2" borderId="30" xfId="0" applyFont="1" applyFill="1" applyBorder="1" applyAlignment="1" applyProtection="1">
      <alignment horizontal="center" shrinkToFit="1"/>
      <protection locked="0"/>
    </xf>
    <xf numFmtId="0" fontId="17" fillId="2" borderId="31" xfId="0" applyFont="1" applyFill="1" applyBorder="1" applyAlignment="1" applyProtection="1">
      <alignment horizontal="center" shrinkToFit="1"/>
      <protection locked="0"/>
    </xf>
    <xf numFmtId="0" fontId="17" fillId="2" borderId="32" xfId="0" applyFont="1" applyFill="1" applyBorder="1" applyAlignment="1" applyProtection="1">
      <alignment horizontal="center" shrinkToFit="1"/>
      <protection locked="0"/>
    </xf>
    <xf numFmtId="179" fontId="2" fillId="0" borderId="11" xfId="0" applyNumberFormat="1" applyFont="1" applyBorder="1" applyAlignment="1">
      <alignment vertical="center" shrinkToFit="1"/>
    </xf>
    <xf numFmtId="0" fontId="15" fillId="2" borderId="18" xfId="0" applyFont="1" applyFill="1" applyBorder="1" applyAlignment="1" applyProtection="1">
      <alignment horizontal="center" vertical="center" shrinkToFit="1"/>
      <protection locked="0"/>
    </xf>
    <xf numFmtId="0" fontId="15" fillId="2" borderId="20" xfId="0" applyFont="1" applyFill="1" applyBorder="1" applyAlignment="1" applyProtection="1">
      <alignment horizontal="center" vertical="center" shrinkToFit="1"/>
      <protection locked="0"/>
    </xf>
    <xf numFmtId="0" fontId="2" fillId="0" borderId="3" xfId="0" applyFont="1" applyBorder="1" applyAlignment="1">
      <alignment horizontal="distributed" vertical="center" shrinkToFit="1"/>
    </xf>
    <xf numFmtId="0" fontId="15" fillId="2" borderId="1" xfId="0" applyFont="1" applyFill="1" applyBorder="1" applyAlignment="1" applyProtection="1">
      <alignment horizontal="left" vertical="center" indent="1" shrinkToFit="1"/>
      <protection locked="0"/>
    </xf>
    <xf numFmtId="0" fontId="15" fillId="2" borderId="7" xfId="0" applyFont="1" applyFill="1" applyBorder="1" applyAlignment="1" applyProtection="1">
      <alignment horizontal="left" vertical="center" indent="1" shrinkToFit="1"/>
      <protection locked="0"/>
    </xf>
    <xf numFmtId="0" fontId="15" fillId="2" borderId="3" xfId="0" applyFont="1" applyFill="1" applyBorder="1" applyAlignment="1" applyProtection="1">
      <alignment horizontal="left" vertical="center" indent="1" shrinkToFit="1"/>
      <protection locked="0"/>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176" fontId="15" fillId="2" borderId="13" xfId="0" applyNumberFormat="1" applyFont="1" applyFill="1" applyBorder="1" applyAlignment="1" applyProtection="1">
      <alignment horizontal="center" vertical="center"/>
      <protection locked="0"/>
    </xf>
    <xf numFmtId="176" fontId="15" fillId="2" borderId="19" xfId="0" applyNumberFormat="1" applyFont="1" applyFill="1" applyBorder="1" applyAlignment="1" applyProtection="1">
      <alignment horizontal="center" vertical="center"/>
      <protection locked="0"/>
    </xf>
    <xf numFmtId="176" fontId="15" fillId="2" borderId="14" xfId="0" applyNumberFormat="1" applyFont="1" applyFill="1" applyBorder="1" applyAlignment="1" applyProtection="1">
      <alignment horizontal="center" vertical="center"/>
      <protection locked="0"/>
    </xf>
    <xf numFmtId="0" fontId="15" fillId="2" borderId="2" xfId="0" applyFont="1" applyFill="1" applyBorder="1" applyAlignment="1" applyProtection="1">
      <alignment horizontal="left" vertical="center" indent="1"/>
      <protection locked="0"/>
    </xf>
    <xf numFmtId="178" fontId="15" fillId="2" borderId="2" xfId="0" applyNumberFormat="1" applyFont="1" applyFill="1" applyBorder="1" applyProtection="1">
      <alignment vertical="center"/>
      <protection locked="0"/>
    </xf>
    <xf numFmtId="179" fontId="15" fillId="2" borderId="2" xfId="0" applyNumberFormat="1" applyFont="1" applyFill="1" applyBorder="1" applyAlignment="1" applyProtection="1">
      <alignment horizontal="center" vertical="center" shrinkToFit="1"/>
      <protection locked="0"/>
    </xf>
    <xf numFmtId="179" fontId="2" fillId="2" borderId="2" xfId="0" applyNumberFormat="1" applyFont="1" applyFill="1" applyBorder="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0" fontId="2" fillId="0" borderId="20" xfId="0" applyFont="1" applyBorder="1" applyAlignment="1">
      <alignment horizontal="center" vertical="center"/>
    </xf>
    <xf numFmtId="0" fontId="2" fillId="0" borderId="39" xfId="0" applyFont="1" applyBorder="1" applyAlignment="1">
      <alignment horizontal="center"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2" fillId="0" borderId="3" xfId="0" applyFont="1" applyBorder="1" applyAlignment="1">
      <alignment horizontal="right" vertical="center"/>
    </xf>
    <xf numFmtId="179" fontId="2" fillId="0" borderId="1" xfId="0" applyNumberFormat="1" applyFont="1" applyBorder="1" applyAlignment="1" applyProtection="1">
      <alignment horizontal="center" vertical="center"/>
      <protection locked="0"/>
    </xf>
    <xf numFmtId="179" fontId="2" fillId="0" borderId="7" xfId="0" applyNumberFormat="1" applyFont="1" applyBorder="1" applyAlignment="1" applyProtection="1">
      <alignment horizontal="center" vertical="center"/>
      <protection locked="0"/>
    </xf>
    <xf numFmtId="179" fontId="2" fillId="0" borderId="3" xfId="0" applyNumberFormat="1" applyFont="1" applyBorder="1" applyAlignment="1" applyProtection="1">
      <alignment horizontal="center" vertical="center"/>
      <protection locked="0"/>
    </xf>
    <xf numFmtId="179" fontId="2" fillId="0" borderId="13" xfId="1" applyNumberFormat="1" applyFont="1" applyBorder="1" applyAlignment="1">
      <alignment horizontal="right" vertical="center"/>
    </xf>
    <xf numFmtId="179" fontId="2" fillId="0" borderId="19" xfId="1" applyNumberFormat="1" applyFont="1" applyBorder="1" applyAlignment="1">
      <alignment horizontal="right" vertical="center"/>
    </xf>
    <xf numFmtId="179" fontId="2" fillId="0" borderId="14" xfId="1" applyNumberFormat="1" applyFont="1" applyBorder="1" applyAlignment="1">
      <alignment horizontal="right" vertical="center"/>
    </xf>
    <xf numFmtId="179" fontId="2" fillId="0" borderId="2" xfId="0" applyNumberFormat="1" applyFont="1" applyBorder="1" applyAlignment="1" applyProtection="1">
      <alignment horizontal="center" vertical="center"/>
      <protection locked="0"/>
    </xf>
    <xf numFmtId="177" fontId="2" fillId="0" borderId="2" xfId="0" applyNumberFormat="1" applyFont="1" applyBorder="1" applyAlignment="1" applyProtection="1">
      <alignment horizontal="center" vertical="center"/>
      <protection locked="0"/>
    </xf>
    <xf numFmtId="178" fontId="2" fillId="0" borderId="1" xfId="0" applyNumberFormat="1" applyFont="1" applyBorder="1" applyAlignment="1" applyProtection="1">
      <alignment horizontal="center" vertical="center"/>
      <protection locked="0"/>
    </xf>
    <xf numFmtId="178" fontId="2" fillId="0" borderId="7" xfId="0" applyNumberFormat="1" applyFont="1" applyBorder="1" applyAlignment="1" applyProtection="1">
      <alignment horizontal="center" vertical="center"/>
      <protection locked="0"/>
    </xf>
    <xf numFmtId="178" fontId="2" fillId="0" borderId="3" xfId="0" applyNumberFormat="1" applyFont="1" applyBorder="1" applyAlignment="1" applyProtection="1">
      <alignment horizontal="center" vertical="center"/>
      <protection locked="0"/>
    </xf>
    <xf numFmtId="176" fontId="2" fillId="0" borderId="1" xfId="0" applyNumberFormat="1" applyFont="1" applyBorder="1" applyAlignment="1">
      <alignment horizontal="center" vertical="center" shrinkToFit="1"/>
    </xf>
    <xf numFmtId="176" fontId="2" fillId="0" borderId="3" xfId="0" applyNumberFormat="1" applyFont="1" applyBorder="1" applyAlignment="1">
      <alignment horizontal="center" vertical="center" shrinkToFit="1"/>
    </xf>
    <xf numFmtId="0" fontId="3" fillId="0" borderId="0" xfId="0" applyFont="1" applyAlignment="1">
      <alignment horizontal="center" vertical="center" shrinkToFit="1"/>
    </xf>
    <xf numFmtId="176" fontId="2" fillId="0" borderId="0" xfId="0" applyNumberFormat="1" applyFont="1" applyAlignment="1">
      <alignment horizontal="center" vertical="center"/>
    </xf>
    <xf numFmtId="0" fontId="6" fillId="0" borderId="7" xfId="0" applyFont="1" applyBorder="1" applyAlignment="1">
      <alignment horizontal="right" vertical="center"/>
    </xf>
    <xf numFmtId="0" fontId="6" fillId="0" borderId="3" xfId="0" applyFont="1" applyBorder="1" applyAlignment="1">
      <alignment horizontal="right" vertical="center"/>
    </xf>
    <xf numFmtId="179" fontId="2" fillId="0" borderId="15" xfId="0" applyNumberFormat="1" applyFont="1" applyBorder="1" applyAlignment="1">
      <alignment horizontal="center" vertical="center"/>
    </xf>
    <xf numFmtId="179" fontId="2" fillId="0" borderId="21" xfId="0" applyNumberFormat="1" applyFont="1" applyBorder="1" applyAlignment="1">
      <alignment horizontal="center" vertical="center"/>
    </xf>
    <xf numFmtId="179" fontId="2" fillId="0" borderId="16" xfId="0" applyNumberFormat="1" applyFont="1" applyBorder="1" applyAlignment="1">
      <alignment horizontal="center" vertical="center"/>
    </xf>
    <xf numFmtId="179" fontId="2" fillId="0" borderId="1" xfId="1" applyNumberFormat="1" applyFont="1" applyBorder="1" applyAlignment="1">
      <alignment horizontal="right" vertical="center"/>
    </xf>
    <xf numFmtId="179" fontId="2" fillId="0" borderId="7" xfId="1" applyNumberFormat="1" applyFont="1" applyBorder="1" applyAlignment="1">
      <alignment horizontal="right" vertical="center"/>
    </xf>
    <xf numFmtId="179" fontId="2" fillId="0" borderId="3" xfId="1" applyNumberFormat="1" applyFont="1" applyBorder="1" applyAlignment="1">
      <alignment horizontal="right" vertical="center"/>
    </xf>
    <xf numFmtId="179" fontId="2" fillId="0" borderId="13" xfId="0" applyNumberFormat="1" applyFont="1" applyBorder="1" applyAlignment="1">
      <alignment horizontal="center" vertical="center"/>
    </xf>
    <xf numFmtId="179" fontId="2" fillId="0" borderId="19" xfId="0" applyNumberFormat="1" applyFont="1" applyBorder="1" applyAlignment="1">
      <alignment horizontal="center" vertical="center"/>
    </xf>
    <xf numFmtId="179" fontId="2" fillId="0" borderId="14" xfId="0" applyNumberFormat="1" applyFont="1" applyBorder="1" applyAlignment="1">
      <alignment horizontal="center" vertical="center"/>
    </xf>
    <xf numFmtId="38" fontId="2" fillId="0" borderId="18" xfId="1" applyFont="1" applyBorder="1" applyAlignment="1">
      <alignment horizontal="center" vertical="center"/>
    </xf>
    <xf numFmtId="38" fontId="2" fillId="0" borderId="0" xfId="1" applyFont="1" applyBorder="1" applyAlignment="1">
      <alignment horizontal="center" vertical="center"/>
    </xf>
    <xf numFmtId="38" fontId="2" fillId="0" borderId="20" xfId="1" applyFont="1" applyBorder="1" applyAlignment="1">
      <alignment horizontal="center" vertical="center"/>
    </xf>
    <xf numFmtId="180" fontId="2" fillId="0" borderId="0" xfId="0" applyNumberFormat="1" applyFont="1" applyAlignment="1">
      <alignment horizontal="left" vertical="center"/>
    </xf>
    <xf numFmtId="0" fontId="2" fillId="0" borderId="0" xfId="0" applyFont="1" applyAlignment="1">
      <alignment horizontal="left" vertical="center"/>
    </xf>
    <xf numFmtId="38" fontId="2" fillId="0" borderId="1" xfId="1" applyFont="1" applyBorder="1" applyAlignment="1">
      <alignment horizontal="center" vertical="center"/>
    </xf>
    <xf numFmtId="38" fontId="2" fillId="0" borderId="7" xfId="1" applyFont="1" applyBorder="1" applyAlignment="1">
      <alignment horizontal="center" vertical="center"/>
    </xf>
    <xf numFmtId="38" fontId="2" fillId="0" borderId="3" xfId="1" applyFont="1" applyBorder="1" applyAlignment="1">
      <alignment horizontal="center" vertical="center"/>
    </xf>
    <xf numFmtId="176" fontId="2" fillId="0" borderId="0" xfId="0" applyNumberFormat="1" applyFont="1" applyAlignment="1">
      <alignment horizontal="center" shrinkToFi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center" vertical="center" wrapText="1"/>
    </xf>
    <xf numFmtId="177" fontId="2" fillId="0" borderId="13" xfId="0" applyNumberFormat="1"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1" xfId="0" applyFont="1" applyBorder="1" applyAlignment="1">
      <alignment horizontal="center" vertical="center" shrinkToFit="1"/>
    </xf>
    <xf numFmtId="177" fontId="2" fillId="0" borderId="19" xfId="0" applyNumberFormat="1" applyFont="1" applyBorder="1" applyAlignment="1">
      <alignment horizontal="center" vertical="center" shrinkToFit="1"/>
    </xf>
    <xf numFmtId="0" fontId="7" fillId="0" borderId="14" xfId="0" applyFont="1" applyBorder="1" applyAlignment="1">
      <alignment horizontal="left" vertical="center" textRotation="255" shrinkToFit="1"/>
    </xf>
    <xf numFmtId="0" fontId="7" fillId="0" borderId="16" xfId="0" applyFont="1" applyBorder="1" applyAlignment="1">
      <alignment horizontal="left" vertical="center" textRotation="255" shrinkToFit="1"/>
    </xf>
    <xf numFmtId="177" fontId="2" fillId="0" borderId="11" xfId="0" applyNumberFormat="1" applyFont="1" applyBorder="1" applyAlignment="1">
      <alignment horizontal="center" vertical="center" shrinkToFit="1"/>
    </xf>
    <xf numFmtId="177" fontId="2" fillId="0" borderId="12" xfId="0" applyNumberFormat="1" applyFont="1" applyBorder="1" applyAlignment="1">
      <alignment horizontal="center" vertical="center" shrinkToFit="1"/>
    </xf>
    <xf numFmtId="0" fontId="2" fillId="0" borderId="37" xfId="0" applyFont="1" applyBorder="1" applyAlignment="1">
      <alignment horizontal="center" vertical="center"/>
    </xf>
    <xf numFmtId="0" fontId="2" fillId="0" borderId="34"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0" fontId="2" fillId="0" borderId="25"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177" fontId="2" fillId="0" borderId="1" xfId="0" applyNumberFormat="1"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0" xfId="0" applyFont="1" applyBorder="1" applyAlignment="1">
      <alignment horizontal="center" vertical="center" shrinkToFit="1"/>
    </xf>
    <xf numFmtId="0" fontId="6" fillId="0" borderId="30" xfId="0" applyFont="1" applyBorder="1" applyAlignment="1">
      <alignment horizontal="center" shrinkToFit="1"/>
    </xf>
    <xf numFmtId="0" fontId="6" fillId="0" borderId="31" xfId="0" applyFont="1" applyBorder="1" applyAlignment="1">
      <alignment horizontal="center" shrinkToFit="1"/>
    </xf>
    <xf numFmtId="0" fontId="6" fillId="0" borderId="32" xfId="0" applyFont="1" applyBorder="1" applyAlignment="1">
      <alignment horizont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177" fontId="2" fillId="0" borderId="1" xfId="0" applyNumberFormat="1" applyFont="1" applyBorder="1" applyAlignment="1">
      <alignment horizontal="left" vertical="center" shrinkToFit="1"/>
    </xf>
    <xf numFmtId="0" fontId="2" fillId="0" borderId="7" xfId="0" applyFont="1" applyBorder="1" applyAlignment="1">
      <alignment horizontal="left" vertical="center" shrinkToFit="1"/>
    </xf>
    <xf numFmtId="0" fontId="2" fillId="0" borderId="3" xfId="0" applyFont="1" applyBorder="1" applyAlignment="1">
      <alignment horizontal="left" vertical="center" shrinkToFit="1"/>
    </xf>
    <xf numFmtId="176" fontId="2" fillId="0" borderId="1"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1" xfId="0" applyNumberFormat="1" applyFont="1" applyBorder="1" applyAlignment="1">
      <alignment horizontal="left" vertical="center" indent="1"/>
    </xf>
    <xf numFmtId="176" fontId="2" fillId="0" borderId="7" xfId="0" applyNumberFormat="1" applyFont="1" applyBorder="1" applyAlignment="1">
      <alignment horizontal="left" vertical="center" indent="1"/>
    </xf>
    <xf numFmtId="176" fontId="2" fillId="0" borderId="3" xfId="0" applyNumberFormat="1" applyFont="1" applyBorder="1" applyAlignment="1">
      <alignment horizontal="left" vertical="center" indent="1"/>
    </xf>
    <xf numFmtId="178" fontId="2" fillId="0" borderId="1" xfId="0" applyNumberFormat="1" applyFont="1" applyBorder="1">
      <alignment vertical="center"/>
    </xf>
    <xf numFmtId="178" fontId="2" fillId="0" borderId="7" xfId="0" applyNumberFormat="1" applyFont="1" applyBorder="1">
      <alignment vertical="center"/>
    </xf>
    <xf numFmtId="178" fontId="2" fillId="0" borderId="3" xfId="0" applyNumberFormat="1" applyFont="1" applyBorder="1">
      <alignment vertical="center"/>
    </xf>
    <xf numFmtId="179" fontId="2" fillId="0" borderId="1" xfId="0" applyNumberFormat="1" applyFont="1" applyBorder="1" applyAlignment="1">
      <alignment horizontal="center" vertical="center" shrinkToFit="1"/>
    </xf>
    <xf numFmtId="179" fontId="2" fillId="0" borderId="7" xfId="0" applyNumberFormat="1" applyFont="1" applyBorder="1" applyAlignment="1">
      <alignment horizontal="center" vertical="center" shrinkToFit="1"/>
    </xf>
    <xf numFmtId="179" fontId="2" fillId="0" borderId="3" xfId="0" applyNumberFormat="1" applyFont="1" applyBorder="1" applyAlignment="1">
      <alignment horizontal="center" vertical="center" shrinkToFit="1"/>
    </xf>
    <xf numFmtId="179" fontId="2" fillId="0" borderId="1" xfId="0" applyNumberFormat="1" applyFont="1" applyBorder="1" applyAlignment="1">
      <alignment horizontal="center" vertical="center"/>
    </xf>
    <xf numFmtId="179" fontId="2" fillId="0" borderId="7" xfId="0" applyNumberFormat="1" applyFont="1" applyBorder="1" applyAlignment="1">
      <alignment horizontal="center" vertical="center"/>
    </xf>
    <xf numFmtId="179" fontId="2" fillId="0" borderId="3" xfId="0" applyNumberFormat="1" applyFont="1" applyBorder="1" applyAlignment="1">
      <alignment horizontal="center" vertical="center"/>
    </xf>
    <xf numFmtId="177" fontId="7" fillId="0" borderId="33" xfId="0" applyNumberFormat="1" applyFont="1" applyBorder="1" applyAlignment="1">
      <alignment horizontal="right" vertical="center"/>
    </xf>
    <xf numFmtId="177" fontId="7" fillId="0" borderId="3" xfId="0" applyNumberFormat="1" applyFont="1" applyBorder="1" applyAlignment="1">
      <alignment horizontal="right" vertical="center"/>
    </xf>
    <xf numFmtId="177" fontId="2" fillId="0" borderId="1"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9" xfId="0" applyNumberFormat="1" applyFont="1" applyBorder="1" applyAlignment="1">
      <alignment horizontal="center" vertical="center"/>
    </xf>
    <xf numFmtId="177" fontId="2" fillId="0" borderId="33" xfId="0" applyNumberFormat="1" applyFont="1" applyBorder="1" applyAlignment="1">
      <alignment horizontal="center" vertical="center"/>
    </xf>
    <xf numFmtId="177" fontId="2" fillId="0" borderId="3" xfId="0" applyNumberFormat="1" applyFont="1" applyBorder="1" applyAlignment="1">
      <alignment horizontal="center" vertical="center"/>
    </xf>
    <xf numFmtId="178" fontId="2" fillId="0" borderId="1" xfId="0" applyNumberFormat="1" applyFont="1" applyBorder="1" applyAlignment="1">
      <alignment horizontal="center" vertical="center"/>
    </xf>
    <xf numFmtId="178" fontId="2" fillId="0" borderId="7" xfId="0" applyNumberFormat="1" applyFont="1" applyBorder="1" applyAlignment="1">
      <alignment horizontal="center" vertical="center"/>
    </xf>
    <xf numFmtId="178" fontId="2" fillId="0" borderId="3" xfId="0" applyNumberFormat="1" applyFont="1" applyBorder="1" applyAlignment="1">
      <alignment horizontal="center" vertical="center"/>
    </xf>
    <xf numFmtId="177" fontId="2" fillId="0" borderId="13" xfId="0" applyNumberFormat="1" applyFont="1" applyBorder="1" applyAlignment="1" applyProtection="1">
      <alignment horizontal="center" vertical="center"/>
      <protection locked="0"/>
    </xf>
    <xf numFmtId="177" fontId="2" fillId="0" borderId="19" xfId="0" applyNumberFormat="1" applyFont="1" applyBorder="1" applyAlignment="1" applyProtection="1">
      <alignment horizontal="center" vertical="center"/>
      <protection locked="0"/>
    </xf>
    <xf numFmtId="177" fontId="2" fillId="0" borderId="14" xfId="0" applyNumberFormat="1" applyFont="1" applyBorder="1" applyAlignment="1" applyProtection="1">
      <alignment horizontal="center" vertical="center"/>
      <protection locked="0"/>
    </xf>
    <xf numFmtId="177" fontId="2" fillId="0" borderId="38" xfId="0" applyNumberFormat="1" applyFont="1" applyBorder="1" applyAlignment="1">
      <alignment horizontal="center" vertical="center"/>
    </xf>
    <xf numFmtId="177" fontId="2" fillId="0" borderId="35" xfId="0" applyNumberFormat="1" applyFont="1" applyBorder="1" applyAlignment="1">
      <alignment horizontal="center" vertical="center"/>
    </xf>
    <xf numFmtId="177" fontId="2" fillId="0" borderId="22" xfId="0" applyNumberFormat="1" applyFont="1" applyBorder="1" applyAlignment="1">
      <alignment horizontal="center" vertical="center"/>
    </xf>
    <xf numFmtId="177" fontId="2" fillId="0" borderId="8" xfId="0" applyNumberFormat="1" applyFont="1" applyBorder="1" applyAlignment="1">
      <alignment horizontal="center" vertical="center"/>
    </xf>
    <xf numFmtId="177" fontId="2" fillId="0" borderId="23"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177" fontId="2" fillId="0" borderId="15" xfId="0" applyNumberFormat="1" applyFont="1" applyBorder="1" applyAlignment="1">
      <alignment horizontal="center" vertical="center" shrinkToFit="1"/>
    </xf>
    <xf numFmtId="177" fontId="2" fillId="0" borderId="21" xfId="0" applyNumberFormat="1" applyFont="1" applyBorder="1" applyAlignment="1">
      <alignment horizontal="center" vertical="center" shrinkToFit="1"/>
    </xf>
    <xf numFmtId="177" fontId="2" fillId="0" borderId="7" xfId="0" applyNumberFormat="1" applyFont="1" applyBorder="1" applyAlignment="1">
      <alignment horizontal="center" vertical="center" shrinkToFit="1"/>
    </xf>
    <xf numFmtId="177" fontId="2" fillId="0" borderId="3" xfId="0" applyNumberFormat="1"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177" fontId="7" fillId="0" borderId="4" xfId="0" applyNumberFormat="1" applyFont="1" applyBorder="1" applyAlignment="1">
      <alignment horizontal="right" vertical="center"/>
    </xf>
    <xf numFmtId="177" fontId="7" fillId="0" borderId="2" xfId="0" applyNumberFormat="1" applyFont="1" applyBorder="1" applyAlignment="1">
      <alignment horizontal="right" vertical="center"/>
    </xf>
    <xf numFmtId="177" fontId="2" fillId="0" borderId="7" xfId="0" applyNumberFormat="1" applyFont="1" applyBorder="1" applyAlignment="1">
      <alignment horizontal="left" vertical="center" shrinkToFit="1"/>
    </xf>
    <xf numFmtId="177" fontId="2" fillId="0" borderId="3" xfId="0" applyNumberFormat="1" applyFont="1" applyBorder="1" applyAlignment="1">
      <alignment horizontal="left" vertical="center" shrinkToFit="1"/>
    </xf>
    <xf numFmtId="177" fontId="2" fillId="0" borderId="4"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2" fillId="0" borderId="36" xfId="0" applyNumberFormat="1" applyFont="1" applyBorder="1" applyAlignment="1">
      <alignment horizontal="center" vertical="center"/>
    </xf>
    <xf numFmtId="176" fontId="2" fillId="0" borderId="0" xfId="0" applyNumberFormat="1" applyFont="1" applyAlignment="1">
      <alignment horizontal="left" vertical="center" indent="1"/>
    </xf>
    <xf numFmtId="178" fontId="2" fillId="0" borderId="19" xfId="0" applyNumberFormat="1" applyFont="1" applyBorder="1">
      <alignment vertical="center"/>
    </xf>
    <xf numFmtId="177" fontId="2" fillId="0" borderId="19" xfId="0" applyNumberFormat="1" applyFont="1" applyBorder="1" applyAlignment="1">
      <alignment horizontal="center" vertical="center"/>
    </xf>
    <xf numFmtId="177" fontId="2" fillId="0" borderId="28"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2" borderId="0" xfId="0" applyNumberFormat="1" applyFont="1" applyFill="1" applyAlignment="1" applyProtection="1">
      <alignment horizontal="center" shrinkToFit="1"/>
      <protection locked="0"/>
    </xf>
    <xf numFmtId="49" fontId="2" fillId="2" borderId="0" xfId="0" quotePrefix="1" applyNumberFormat="1"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179" fontId="3" fillId="0" borderId="1" xfId="0" applyNumberFormat="1" applyFont="1" applyBorder="1" applyAlignment="1">
      <alignment vertical="center" shrinkToFit="1"/>
    </xf>
    <xf numFmtId="179" fontId="3" fillId="0" borderId="3" xfId="0" applyNumberFormat="1" applyFont="1" applyBorder="1" applyAlignment="1">
      <alignment vertical="center" shrinkToFit="1"/>
    </xf>
    <xf numFmtId="0" fontId="2" fillId="2" borderId="0" xfId="0" applyFont="1" applyFill="1" applyAlignment="1" applyProtection="1">
      <alignment horizontal="center" vertical="center" shrinkToFit="1"/>
      <protection locked="0"/>
    </xf>
    <xf numFmtId="176" fontId="2" fillId="2" borderId="1" xfId="0" applyNumberFormat="1" applyFont="1" applyFill="1" applyBorder="1" applyAlignment="1" applyProtection="1">
      <alignment horizontal="center" vertical="center" shrinkToFit="1"/>
      <protection locked="0"/>
    </xf>
    <xf numFmtId="176" fontId="2" fillId="2" borderId="3" xfId="0" applyNumberFormat="1"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179" fontId="2" fillId="2" borderId="2" xfId="0" applyNumberFormat="1" applyFont="1" applyFill="1" applyBorder="1" applyAlignment="1" applyProtection="1">
      <alignment vertical="center" shrinkToFit="1"/>
      <protection locked="0"/>
    </xf>
    <xf numFmtId="0" fontId="2" fillId="2" borderId="19"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left" vertical="center" indent="1" shrinkToFit="1"/>
      <protection locked="0"/>
    </xf>
    <xf numFmtId="0" fontId="2" fillId="2" borderId="7" xfId="0" applyFont="1" applyFill="1" applyBorder="1" applyAlignment="1" applyProtection="1">
      <alignment horizontal="left" vertical="center" indent="1" shrinkToFit="1"/>
      <protection locked="0"/>
    </xf>
    <xf numFmtId="0" fontId="2" fillId="2" borderId="3" xfId="0" applyFont="1" applyFill="1" applyBorder="1" applyAlignment="1" applyProtection="1">
      <alignment horizontal="left" vertical="center" indent="1" shrinkToFit="1"/>
      <protection locked="0"/>
    </xf>
    <xf numFmtId="0" fontId="6" fillId="2" borderId="30" xfId="0" applyFont="1" applyFill="1" applyBorder="1" applyAlignment="1" applyProtection="1">
      <alignment horizontal="center" shrinkToFit="1"/>
      <protection locked="0"/>
    </xf>
    <xf numFmtId="0" fontId="6" fillId="2" borderId="31" xfId="0" applyFont="1" applyFill="1" applyBorder="1" applyAlignment="1" applyProtection="1">
      <alignment horizontal="center" shrinkToFit="1"/>
      <protection locked="0"/>
    </xf>
    <xf numFmtId="0" fontId="6" fillId="2" borderId="32" xfId="0" applyFont="1" applyFill="1" applyBorder="1" applyAlignment="1" applyProtection="1">
      <alignment horizontal="center" shrinkToFit="1"/>
      <protection locked="0"/>
    </xf>
    <xf numFmtId="0" fontId="2" fillId="2" borderId="11" xfId="0" quotePrefix="1" applyFont="1" applyFill="1" applyBorder="1" applyAlignment="1" applyProtection="1">
      <alignment horizontal="center" vertical="center" shrinkToFit="1"/>
      <protection locked="0"/>
    </xf>
    <xf numFmtId="176" fontId="2" fillId="2" borderId="13" xfId="0" applyNumberFormat="1" applyFont="1" applyFill="1" applyBorder="1" applyAlignment="1" applyProtection="1">
      <alignment horizontal="center" vertical="center"/>
      <protection locked="0"/>
    </xf>
    <xf numFmtId="176" fontId="2" fillId="2" borderId="19" xfId="0" applyNumberFormat="1" applyFont="1" applyFill="1" applyBorder="1" applyAlignment="1" applyProtection="1">
      <alignment horizontal="center" vertical="center"/>
      <protection locked="0"/>
    </xf>
    <xf numFmtId="176" fontId="2" fillId="2" borderId="14"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indent="1"/>
      <protection locked="0"/>
    </xf>
    <xf numFmtId="178" fontId="2" fillId="2" borderId="2" xfId="0" applyNumberFormat="1" applyFont="1" applyFill="1" applyBorder="1" applyProtection="1">
      <alignment vertical="center"/>
      <protection locked="0"/>
    </xf>
    <xf numFmtId="179" fontId="2" fillId="2" borderId="2" xfId="0" applyNumberFormat="1" applyFont="1" applyFill="1" applyBorder="1" applyAlignment="1" applyProtection="1">
      <alignment horizontal="center" vertical="center" shrinkToFit="1"/>
      <protection locked="0"/>
    </xf>
  </cellXfs>
  <cellStyles count="3">
    <cellStyle name="パーセント" xfId="2" builtinId="5"/>
    <cellStyle name="桁区切り" xfId="1" builtinId="6"/>
    <cellStyle name="標準" xfId="0" builtinId="0"/>
  </cellStyles>
  <dxfs count="1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CC"/>
      <color rgb="FF0000FF"/>
      <color rgb="FFE1FFE1"/>
      <color rgb="FFD1FFD1"/>
      <color rgb="FFE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238125</xdr:colOff>
      <xdr:row>10</xdr:row>
      <xdr:rowOff>219075</xdr:rowOff>
    </xdr:from>
    <xdr:to>
      <xdr:col>9</xdr:col>
      <xdr:colOff>19050</xdr:colOff>
      <xdr:row>11</xdr:row>
      <xdr:rowOff>152400</xdr:rowOff>
    </xdr:to>
    <xdr:sp macro="" textlink="">
      <xdr:nvSpPr>
        <xdr:cNvPr id="2" name="AutoShape 19">
          <a:extLst>
            <a:ext uri="{FF2B5EF4-FFF2-40B4-BE49-F238E27FC236}">
              <a16:creationId xmlns:a16="http://schemas.microsoft.com/office/drawing/2014/main" id="{3A7EFAFE-A6C2-43D8-ADBD-A50440295329}"/>
            </a:ext>
          </a:extLst>
        </xdr:cNvPr>
        <xdr:cNvSpPr>
          <a:spLocks noChangeArrowheads="1"/>
        </xdr:cNvSpPr>
      </xdr:nvSpPr>
      <xdr:spPr bwMode="auto">
        <a:xfrm>
          <a:off x="3286125" y="2566035"/>
          <a:ext cx="459105" cy="169545"/>
        </a:xfrm>
        <a:prstGeom prst="roundRect">
          <a:avLst>
            <a:gd name="adj" fmla="val 36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0000" mc:Ignorable="a14" a14:legacySpreadsheetColorIndex="10"/>
              </a:solidFill>
              <a:round/>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HGPｺﾞｼｯｸM"/>
              <a:ea typeface="HGPｺﾞｼｯｸM"/>
            </a:rPr>
            <a:t>フリガナ</a:t>
          </a:r>
        </a:p>
      </xdr:txBody>
    </xdr:sp>
    <xdr:clientData/>
  </xdr:twoCellAnchor>
  <xdr:twoCellAnchor>
    <xdr:from>
      <xdr:col>15</xdr:col>
      <xdr:colOff>485775</xdr:colOff>
      <xdr:row>6</xdr:row>
      <xdr:rowOff>19050</xdr:rowOff>
    </xdr:from>
    <xdr:to>
      <xdr:col>15</xdr:col>
      <xdr:colOff>657225</xdr:colOff>
      <xdr:row>6</xdr:row>
      <xdr:rowOff>190500</xdr:rowOff>
    </xdr:to>
    <xdr:sp macro="" textlink="">
      <xdr:nvSpPr>
        <xdr:cNvPr id="3" name="Oval 20">
          <a:extLst>
            <a:ext uri="{FF2B5EF4-FFF2-40B4-BE49-F238E27FC236}">
              <a16:creationId xmlns:a16="http://schemas.microsoft.com/office/drawing/2014/main" id="{545048A6-C1EA-4260-8255-B242BD1C6763}"/>
            </a:ext>
          </a:extLst>
        </xdr:cNvPr>
        <xdr:cNvSpPr>
          <a:spLocks noChangeArrowheads="1"/>
        </xdr:cNvSpPr>
      </xdr:nvSpPr>
      <xdr:spPr bwMode="auto">
        <a:xfrm>
          <a:off x="6010275" y="1421130"/>
          <a:ext cx="163830" cy="17145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15</xdr:col>
      <xdr:colOff>462280</xdr:colOff>
      <xdr:row>35</xdr:row>
      <xdr:rowOff>35560</xdr:rowOff>
    </xdr:from>
    <xdr:to>
      <xdr:col>15</xdr:col>
      <xdr:colOff>626110</xdr:colOff>
      <xdr:row>35</xdr:row>
      <xdr:rowOff>207010</xdr:rowOff>
    </xdr:to>
    <xdr:sp macro="" textlink="">
      <xdr:nvSpPr>
        <xdr:cNvPr id="4" name="Oval 20">
          <a:extLst>
            <a:ext uri="{FF2B5EF4-FFF2-40B4-BE49-F238E27FC236}">
              <a16:creationId xmlns:a16="http://schemas.microsoft.com/office/drawing/2014/main" id="{0C6A6B61-E448-49C5-9A0C-FBB5AE209475}"/>
            </a:ext>
          </a:extLst>
        </xdr:cNvPr>
        <xdr:cNvSpPr>
          <a:spLocks noChangeArrowheads="1"/>
        </xdr:cNvSpPr>
      </xdr:nvSpPr>
      <xdr:spPr bwMode="auto">
        <a:xfrm>
          <a:off x="5986780" y="7708900"/>
          <a:ext cx="163830" cy="17145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15</xdr:col>
      <xdr:colOff>457200</xdr:colOff>
      <xdr:row>64</xdr:row>
      <xdr:rowOff>35560</xdr:rowOff>
    </xdr:from>
    <xdr:to>
      <xdr:col>15</xdr:col>
      <xdr:colOff>621030</xdr:colOff>
      <xdr:row>64</xdr:row>
      <xdr:rowOff>207010</xdr:rowOff>
    </xdr:to>
    <xdr:sp macro="" textlink="">
      <xdr:nvSpPr>
        <xdr:cNvPr id="5" name="Oval 20">
          <a:extLst>
            <a:ext uri="{FF2B5EF4-FFF2-40B4-BE49-F238E27FC236}">
              <a16:creationId xmlns:a16="http://schemas.microsoft.com/office/drawing/2014/main" id="{C75EE5AE-FF0E-463D-BEA0-B36A2348F9FF}"/>
            </a:ext>
          </a:extLst>
        </xdr:cNvPr>
        <xdr:cNvSpPr>
          <a:spLocks noChangeArrowheads="1"/>
        </xdr:cNvSpPr>
      </xdr:nvSpPr>
      <xdr:spPr bwMode="auto">
        <a:xfrm>
          <a:off x="5981700" y="13964920"/>
          <a:ext cx="163830" cy="17145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editAs="oneCell">
    <xdr:from>
      <xdr:col>16</xdr:col>
      <xdr:colOff>0</xdr:colOff>
      <xdr:row>9</xdr:row>
      <xdr:rowOff>59765</xdr:rowOff>
    </xdr:from>
    <xdr:to>
      <xdr:col>17</xdr:col>
      <xdr:colOff>13499</xdr:colOff>
      <xdr:row>10</xdr:row>
      <xdr:rowOff>8166</xdr:rowOff>
    </xdr:to>
    <xdr:pic>
      <xdr:nvPicPr>
        <xdr:cNvPr id="12" name="Picture 25">
          <a:extLst>
            <a:ext uri="{FF2B5EF4-FFF2-40B4-BE49-F238E27FC236}">
              <a16:creationId xmlns:a16="http://schemas.microsoft.com/office/drawing/2014/main" id="{9FAB166A-F6DE-428A-9A85-CE1287EA0C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4453" t="34473" r="44139" b="63574"/>
        <a:stretch>
          <a:fillRect/>
        </a:stretch>
      </xdr:blipFill>
      <xdr:spPr bwMode="auto">
        <a:xfrm>
          <a:off x="6185647" y="2196353"/>
          <a:ext cx="155440" cy="18746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0</xdr:rowOff>
    </xdr:from>
    <xdr:to>
      <xdr:col>1</xdr:col>
      <xdr:colOff>673775</xdr:colOff>
      <xdr:row>0</xdr:row>
      <xdr:rowOff>267511</xdr:rowOff>
    </xdr:to>
    <xdr:sp macro="" textlink="">
      <xdr:nvSpPr>
        <xdr:cNvPr id="16" name="AutoShape 26">
          <a:extLst>
            <a:ext uri="{FF2B5EF4-FFF2-40B4-BE49-F238E27FC236}">
              <a16:creationId xmlns:a16="http://schemas.microsoft.com/office/drawing/2014/main" id="{3E36AB30-4278-4E21-9F91-330BFE6C81E1}"/>
            </a:ext>
          </a:extLst>
        </xdr:cNvPr>
        <xdr:cNvSpPr>
          <a:spLocks noChangeArrowheads="1"/>
        </xdr:cNvSpPr>
      </xdr:nvSpPr>
      <xdr:spPr bwMode="auto">
        <a:xfrm>
          <a:off x="0" y="0"/>
          <a:ext cx="927775" cy="267511"/>
        </a:xfrm>
        <a:prstGeom prst="roundRect">
          <a:avLst>
            <a:gd name="adj" fmla="val 36000"/>
          </a:avLst>
        </a:prstGeom>
        <a:solidFill>
          <a:srgbClr xmlns:mc="http://schemas.openxmlformats.org/markup-compatibility/2006" xmlns:a14="http://schemas.microsoft.com/office/drawing/2010/main" val="FF0000" mc:Ignorable="a14" a14:legacySpreadsheetColorIndex="10"/>
        </a:solidFill>
        <a:ln w="6350">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36576" tIns="18288" rIns="36576" bIns="18288" anchor="ctr" upright="1"/>
        <a:lstStyle/>
        <a:p>
          <a:pPr algn="ctr" rtl="0">
            <a:defRPr sz="1000"/>
          </a:pPr>
          <a:r>
            <a:rPr lang="ja-JP" altLang="en-US" sz="1400" b="0" i="0" u="none" strike="noStrike" baseline="0">
              <a:solidFill>
                <a:srgbClr val="FFFFFF"/>
              </a:solidFill>
              <a:latin typeface="HGP創英角ｺﾞｼｯｸUB"/>
              <a:ea typeface="HGP創英角ｺﾞｼｯｸUB"/>
            </a:rPr>
            <a:t>記 入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238125</xdr:colOff>
      <xdr:row>10</xdr:row>
      <xdr:rowOff>219075</xdr:rowOff>
    </xdr:from>
    <xdr:to>
      <xdr:col>9</xdr:col>
      <xdr:colOff>19050</xdr:colOff>
      <xdr:row>11</xdr:row>
      <xdr:rowOff>152400</xdr:rowOff>
    </xdr:to>
    <xdr:sp macro="" textlink="">
      <xdr:nvSpPr>
        <xdr:cNvPr id="2" name="AutoShape 19">
          <a:extLst>
            <a:ext uri="{FF2B5EF4-FFF2-40B4-BE49-F238E27FC236}">
              <a16:creationId xmlns:a16="http://schemas.microsoft.com/office/drawing/2014/main" id="{B38065C5-1ABD-4E11-80E8-BA475B0E94FF}"/>
            </a:ext>
          </a:extLst>
        </xdr:cNvPr>
        <xdr:cNvSpPr>
          <a:spLocks noChangeArrowheads="1"/>
        </xdr:cNvSpPr>
      </xdr:nvSpPr>
      <xdr:spPr bwMode="auto">
        <a:xfrm>
          <a:off x="3409950" y="2390775"/>
          <a:ext cx="485775" cy="171450"/>
        </a:xfrm>
        <a:prstGeom prst="roundRect">
          <a:avLst>
            <a:gd name="adj" fmla="val 36000"/>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0000" mc:Ignorable="a14" a14:legacySpreadsheetColorIndex="10"/>
              </a:solidFill>
              <a:round/>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HGPｺﾞｼｯｸM"/>
              <a:ea typeface="HGPｺﾞｼｯｸM"/>
            </a:rPr>
            <a:t>フリガナ</a:t>
          </a:r>
        </a:p>
      </xdr:txBody>
    </xdr:sp>
    <xdr:clientData/>
  </xdr:twoCellAnchor>
  <xdr:twoCellAnchor>
    <xdr:from>
      <xdr:col>15</xdr:col>
      <xdr:colOff>485775</xdr:colOff>
      <xdr:row>6</xdr:row>
      <xdr:rowOff>19050</xdr:rowOff>
    </xdr:from>
    <xdr:to>
      <xdr:col>15</xdr:col>
      <xdr:colOff>657225</xdr:colOff>
      <xdr:row>6</xdr:row>
      <xdr:rowOff>190500</xdr:rowOff>
    </xdr:to>
    <xdr:sp macro="" textlink="">
      <xdr:nvSpPr>
        <xdr:cNvPr id="3" name="Oval 20">
          <a:extLst>
            <a:ext uri="{FF2B5EF4-FFF2-40B4-BE49-F238E27FC236}">
              <a16:creationId xmlns:a16="http://schemas.microsoft.com/office/drawing/2014/main" id="{03F3654A-865C-4EDA-BD3D-C356C00F8513}"/>
            </a:ext>
          </a:extLst>
        </xdr:cNvPr>
        <xdr:cNvSpPr>
          <a:spLocks noChangeArrowheads="1"/>
        </xdr:cNvSpPr>
      </xdr:nvSpPr>
      <xdr:spPr bwMode="auto">
        <a:xfrm>
          <a:off x="6067425" y="1238250"/>
          <a:ext cx="171450" cy="17145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15</xdr:col>
      <xdr:colOff>462280</xdr:colOff>
      <xdr:row>35</xdr:row>
      <xdr:rowOff>35560</xdr:rowOff>
    </xdr:from>
    <xdr:to>
      <xdr:col>15</xdr:col>
      <xdr:colOff>626110</xdr:colOff>
      <xdr:row>35</xdr:row>
      <xdr:rowOff>207010</xdr:rowOff>
    </xdr:to>
    <xdr:sp macro="" textlink="">
      <xdr:nvSpPr>
        <xdr:cNvPr id="5" name="Oval 20">
          <a:extLst>
            <a:ext uri="{FF2B5EF4-FFF2-40B4-BE49-F238E27FC236}">
              <a16:creationId xmlns:a16="http://schemas.microsoft.com/office/drawing/2014/main" id="{03F51B55-D25A-4867-A2F0-B19EDDF0F466}"/>
            </a:ext>
          </a:extLst>
        </xdr:cNvPr>
        <xdr:cNvSpPr>
          <a:spLocks noChangeArrowheads="1"/>
        </xdr:cNvSpPr>
      </xdr:nvSpPr>
      <xdr:spPr bwMode="auto">
        <a:xfrm>
          <a:off x="6043930" y="7341235"/>
          <a:ext cx="163830" cy="17145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15</xdr:col>
      <xdr:colOff>457200</xdr:colOff>
      <xdr:row>64</xdr:row>
      <xdr:rowOff>35560</xdr:rowOff>
    </xdr:from>
    <xdr:to>
      <xdr:col>15</xdr:col>
      <xdr:colOff>621030</xdr:colOff>
      <xdr:row>64</xdr:row>
      <xdr:rowOff>207010</xdr:rowOff>
    </xdr:to>
    <xdr:sp macro="" textlink="">
      <xdr:nvSpPr>
        <xdr:cNvPr id="6" name="Oval 20">
          <a:extLst>
            <a:ext uri="{FF2B5EF4-FFF2-40B4-BE49-F238E27FC236}">
              <a16:creationId xmlns:a16="http://schemas.microsoft.com/office/drawing/2014/main" id="{6376A9D3-810F-419A-A0E4-951876914811}"/>
            </a:ext>
          </a:extLst>
        </xdr:cNvPr>
        <xdr:cNvSpPr>
          <a:spLocks noChangeArrowheads="1"/>
        </xdr:cNvSpPr>
      </xdr:nvSpPr>
      <xdr:spPr bwMode="auto">
        <a:xfrm>
          <a:off x="6038850" y="13418185"/>
          <a:ext cx="163830" cy="17145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6350"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6345E-C1C8-45F7-A894-4CF6F32D0E4D}">
  <dimension ref="A1:AA87"/>
  <sheetViews>
    <sheetView showZeros="0" view="pageBreakPreview" zoomScale="102" zoomScaleNormal="100" zoomScaleSheetLayoutView="102" workbookViewId="0">
      <selection activeCell="N60" sqref="N60:P60"/>
    </sheetView>
  </sheetViews>
  <sheetFormatPr defaultColWidth="9" defaultRowHeight="12"/>
  <cols>
    <col min="1" max="1" width="3.6640625" style="1" customWidth="1"/>
    <col min="2" max="2" width="10.6640625" style="1" customWidth="1"/>
    <col min="3" max="3" width="3" style="1" customWidth="1"/>
    <col min="4" max="4" width="6.77734375" style="1" customWidth="1"/>
    <col min="5" max="5" width="4.44140625" style="1" customWidth="1"/>
    <col min="6" max="6" width="13.77734375" style="1" customWidth="1"/>
    <col min="7" max="7" width="2.109375" style="1" customWidth="1"/>
    <col min="8" max="8" width="4.77734375" style="1" customWidth="1"/>
    <col min="9" max="9" width="5.109375" style="1" customWidth="1"/>
    <col min="10" max="11" width="3.77734375" style="1" customWidth="1"/>
    <col min="12" max="12" width="5.33203125" style="1" customWidth="1"/>
    <col min="13" max="13" width="4.77734375" style="1" customWidth="1"/>
    <col min="14" max="14" width="3.77734375" style="1" customWidth="1"/>
    <col min="15" max="15" width="4.77734375" style="1" customWidth="1"/>
    <col min="16" max="16" width="9.44140625" style="1" customWidth="1"/>
    <col min="17" max="17" width="2.109375" style="1" customWidth="1"/>
    <col min="18" max="18" width="7.21875" style="1" customWidth="1"/>
    <col min="19" max="19" width="3.88671875" style="1" customWidth="1"/>
    <col min="20" max="20" width="4.77734375" style="1" customWidth="1"/>
    <col min="21" max="22" width="3" style="1" customWidth="1"/>
    <col min="23" max="23" width="3.44140625" style="1" customWidth="1"/>
    <col min="24" max="26" width="2.6640625" style="1" customWidth="1"/>
    <col min="27" max="16384" width="9" style="1"/>
  </cols>
  <sheetData>
    <row r="1" spans="1:27" ht="21">
      <c r="A1" s="56" t="s">
        <v>36</v>
      </c>
      <c r="B1" s="56"/>
      <c r="C1" s="56"/>
      <c r="D1" s="56"/>
      <c r="E1" s="56"/>
      <c r="F1" s="56"/>
      <c r="G1" s="56"/>
      <c r="H1" s="56"/>
      <c r="I1" s="56"/>
      <c r="J1" s="56"/>
      <c r="K1" s="56"/>
      <c r="L1" s="56"/>
      <c r="M1" s="56"/>
      <c r="N1" s="56"/>
      <c r="O1" s="56"/>
      <c r="P1" s="56"/>
      <c r="Q1" s="56"/>
      <c r="R1" s="56"/>
      <c r="S1" s="56"/>
      <c r="T1" s="56"/>
      <c r="U1" s="56"/>
      <c r="V1" s="56"/>
      <c r="W1" s="56"/>
      <c r="X1" s="56"/>
      <c r="Y1" s="56"/>
      <c r="Z1" s="56"/>
    </row>
    <row r="2" spans="1:27" ht="18.899999999999999" customHeight="1">
      <c r="B2" s="57" t="s">
        <v>26</v>
      </c>
      <c r="C2" s="57"/>
      <c r="D2" s="57"/>
      <c r="E2" s="57"/>
      <c r="F2" s="57"/>
      <c r="H2" s="3"/>
      <c r="I2" s="3"/>
      <c r="J2" s="3"/>
      <c r="K2" s="3"/>
      <c r="L2" s="3"/>
      <c r="M2" s="3"/>
      <c r="N2" s="58">
        <v>45219</v>
      </c>
      <c r="O2" s="58"/>
      <c r="P2" s="58"/>
      <c r="W2" s="59" t="s">
        <v>42</v>
      </c>
      <c r="X2" s="59"/>
      <c r="Y2" s="59"/>
      <c r="Z2" s="59"/>
      <c r="AA2" s="4"/>
    </row>
    <row r="3" spans="1:27" ht="15" customHeight="1">
      <c r="B3" s="22"/>
      <c r="C3" s="22"/>
      <c r="D3" s="22"/>
      <c r="E3" s="22"/>
      <c r="F3" s="22"/>
      <c r="H3" s="3"/>
      <c r="I3" s="3"/>
      <c r="J3" s="3"/>
      <c r="K3" s="3"/>
      <c r="L3" s="3"/>
      <c r="M3" s="3"/>
      <c r="N3" s="26"/>
      <c r="O3" s="26"/>
      <c r="P3" s="26"/>
      <c r="W3" s="24"/>
      <c r="X3" s="24"/>
      <c r="Y3" s="24"/>
      <c r="Z3" s="24"/>
    </row>
    <row r="4" spans="1:27" ht="18.899999999999999" customHeight="1">
      <c r="B4" s="60" t="s">
        <v>18</v>
      </c>
      <c r="C4" s="60"/>
      <c r="D4" s="60"/>
      <c r="E4" s="60"/>
      <c r="F4" s="60"/>
      <c r="H4" s="61" t="s">
        <v>50</v>
      </c>
      <c r="I4" s="61"/>
      <c r="J4" s="2" t="s">
        <v>51</v>
      </c>
      <c r="K4" s="62" t="s">
        <v>78</v>
      </c>
      <c r="L4" s="63"/>
      <c r="M4" s="63"/>
      <c r="N4" s="63"/>
      <c r="O4" s="63"/>
      <c r="P4" s="63"/>
      <c r="R4" s="64" t="s">
        <v>32</v>
      </c>
      <c r="S4" s="65"/>
      <c r="T4" s="65"/>
      <c r="U4" s="65"/>
      <c r="V4" s="65"/>
      <c r="W4" s="65"/>
      <c r="X4" s="65"/>
      <c r="Y4" s="65"/>
      <c r="Z4" s="66"/>
    </row>
    <row r="5" spans="1:27" ht="18.899999999999999" customHeight="1">
      <c r="A5" s="67" t="s">
        <v>61</v>
      </c>
      <c r="B5" s="67"/>
      <c r="C5" s="67"/>
      <c r="D5" s="67"/>
      <c r="E5" s="68">
        <f>P29</f>
        <v>1788000</v>
      </c>
      <c r="F5" s="69"/>
      <c r="G5" s="16"/>
      <c r="H5" s="70" t="s">
        <v>40</v>
      </c>
      <c r="I5" s="70"/>
      <c r="J5" s="71" t="s">
        <v>65</v>
      </c>
      <c r="K5" s="71"/>
      <c r="L5" s="71"/>
      <c r="M5" s="71"/>
      <c r="N5" s="71"/>
      <c r="O5" s="71"/>
      <c r="P5" s="71"/>
      <c r="R5" s="72" t="s">
        <v>59</v>
      </c>
      <c r="S5" s="73"/>
      <c r="T5" s="73"/>
      <c r="U5" s="73"/>
      <c r="V5" s="73"/>
      <c r="W5" s="73"/>
      <c r="X5" s="73"/>
      <c r="Y5" s="73"/>
      <c r="Z5" s="74"/>
    </row>
    <row r="6" spans="1:27" ht="18.899999999999999" customHeight="1">
      <c r="A6" s="78" t="s">
        <v>15</v>
      </c>
      <c r="B6" s="79" t="s">
        <v>20</v>
      </c>
      <c r="C6" s="79"/>
      <c r="D6" s="79"/>
      <c r="E6" s="80">
        <v>45017</v>
      </c>
      <c r="F6" s="81"/>
      <c r="G6" s="16"/>
      <c r="H6" s="70" t="s">
        <v>39</v>
      </c>
      <c r="I6" s="70"/>
      <c r="J6" s="82" t="s">
        <v>66</v>
      </c>
      <c r="K6" s="82"/>
      <c r="L6" s="82"/>
      <c r="M6" s="82"/>
      <c r="N6" s="82"/>
      <c r="O6" s="82"/>
      <c r="P6" s="82"/>
      <c r="R6" s="72"/>
      <c r="S6" s="73"/>
      <c r="T6" s="73"/>
      <c r="U6" s="73"/>
      <c r="V6" s="73"/>
      <c r="W6" s="73"/>
      <c r="X6" s="73"/>
      <c r="Y6" s="73"/>
      <c r="Z6" s="74"/>
    </row>
    <row r="7" spans="1:27" ht="18.899999999999999" customHeight="1">
      <c r="A7" s="78"/>
      <c r="B7" s="79" t="s">
        <v>21</v>
      </c>
      <c r="C7" s="79"/>
      <c r="D7" s="79"/>
      <c r="E7" s="17" t="s">
        <v>35</v>
      </c>
      <c r="F7" s="43"/>
      <c r="G7" s="16"/>
      <c r="H7" s="70" t="s">
        <v>38</v>
      </c>
      <c r="I7" s="70"/>
      <c r="J7" s="71" t="s">
        <v>67</v>
      </c>
      <c r="K7" s="71"/>
      <c r="L7" s="71"/>
      <c r="M7" s="71"/>
      <c r="N7" s="71"/>
      <c r="O7" s="71"/>
      <c r="P7" s="71"/>
      <c r="R7" s="72"/>
      <c r="S7" s="73"/>
      <c r="T7" s="73"/>
      <c r="U7" s="73"/>
      <c r="V7" s="73"/>
      <c r="W7" s="73"/>
      <c r="X7" s="73"/>
      <c r="Y7" s="73"/>
      <c r="Z7" s="74"/>
    </row>
    <row r="8" spans="1:27" ht="18.899999999999999" customHeight="1">
      <c r="A8" s="78"/>
      <c r="B8" s="83" t="s">
        <v>12</v>
      </c>
      <c r="C8" s="84" t="s">
        <v>28</v>
      </c>
      <c r="D8" s="85"/>
      <c r="E8" s="86">
        <v>10000000</v>
      </c>
      <c r="F8" s="86"/>
      <c r="G8" s="16"/>
      <c r="H8" s="70" t="s">
        <v>41</v>
      </c>
      <c r="I8" s="70"/>
      <c r="J8" s="87" t="s">
        <v>68</v>
      </c>
      <c r="K8" s="87"/>
      <c r="L8" s="87"/>
      <c r="M8" s="87"/>
      <c r="N8" s="87"/>
      <c r="O8" s="87"/>
      <c r="P8" s="87"/>
      <c r="R8" s="72"/>
      <c r="S8" s="73"/>
      <c r="T8" s="73"/>
      <c r="U8" s="73"/>
      <c r="V8" s="73"/>
      <c r="W8" s="73"/>
      <c r="X8" s="73"/>
      <c r="Y8" s="73"/>
      <c r="Z8" s="74"/>
    </row>
    <row r="9" spans="1:27" ht="18.899999999999999" customHeight="1">
      <c r="A9" s="78"/>
      <c r="B9" s="83"/>
      <c r="C9" s="84" t="s">
        <v>14</v>
      </c>
      <c r="D9" s="85"/>
      <c r="E9" s="88">
        <f>IF(E8="","",ROUND(+E8*10%,0))</f>
        <v>1000000</v>
      </c>
      <c r="F9" s="88"/>
      <c r="G9" s="16"/>
      <c r="H9" s="84" t="s">
        <v>7</v>
      </c>
      <c r="I9" s="89"/>
      <c r="J9" s="89"/>
      <c r="K9" s="89"/>
      <c r="L9" s="89"/>
      <c r="M9" s="85"/>
      <c r="N9" s="90">
        <v>123456</v>
      </c>
      <c r="O9" s="91"/>
      <c r="P9" s="92"/>
      <c r="R9" s="72"/>
      <c r="S9" s="73"/>
      <c r="T9" s="73"/>
      <c r="U9" s="73"/>
      <c r="V9" s="73"/>
      <c r="W9" s="73"/>
      <c r="X9" s="73"/>
      <c r="Y9" s="73"/>
      <c r="Z9" s="74"/>
    </row>
    <row r="10" spans="1:27" ht="18.899999999999999" customHeight="1">
      <c r="A10" s="78"/>
      <c r="B10" s="83" t="s">
        <v>0</v>
      </c>
      <c r="C10" s="83"/>
      <c r="D10" s="83"/>
      <c r="E10" s="88">
        <f>IF(E8="","",SUM(E8:F9))</f>
        <v>11000000</v>
      </c>
      <c r="F10" s="88"/>
      <c r="G10" s="16"/>
      <c r="H10" s="93" t="s">
        <v>3</v>
      </c>
      <c r="I10" s="94" t="s">
        <v>69</v>
      </c>
      <c r="J10" s="95"/>
      <c r="K10" s="97" t="s">
        <v>5</v>
      </c>
      <c r="L10" s="95" t="s">
        <v>70</v>
      </c>
      <c r="M10" s="95"/>
      <c r="N10" s="98" t="s">
        <v>6</v>
      </c>
      <c r="O10" s="93" t="s">
        <v>8</v>
      </c>
      <c r="P10" s="101" t="s">
        <v>64</v>
      </c>
      <c r="R10" s="72"/>
      <c r="S10" s="73"/>
      <c r="T10" s="73"/>
      <c r="U10" s="73"/>
      <c r="V10" s="73"/>
      <c r="W10" s="73"/>
      <c r="X10" s="73"/>
      <c r="Y10" s="73"/>
      <c r="Z10" s="74"/>
    </row>
    <row r="11" spans="1:27" ht="18.899999999999999" customHeight="1">
      <c r="A11" s="78"/>
      <c r="B11" s="84" t="s">
        <v>23</v>
      </c>
      <c r="C11" s="89"/>
      <c r="D11" s="18" t="s">
        <v>25</v>
      </c>
      <c r="E11" s="86">
        <v>1000000</v>
      </c>
      <c r="F11" s="86"/>
      <c r="G11" s="16"/>
      <c r="H11" s="93"/>
      <c r="I11" s="96"/>
      <c r="J11" s="87"/>
      <c r="K11" s="97"/>
      <c r="L11" s="87"/>
      <c r="M11" s="87"/>
      <c r="N11" s="99"/>
      <c r="O11" s="100"/>
      <c r="P11" s="102"/>
      <c r="R11" s="72"/>
      <c r="S11" s="73"/>
      <c r="T11" s="73"/>
      <c r="U11" s="73"/>
      <c r="V11" s="73"/>
      <c r="W11" s="73"/>
      <c r="X11" s="73"/>
      <c r="Y11" s="73"/>
      <c r="Z11" s="74"/>
    </row>
    <row r="12" spans="1:27" ht="18.899999999999999" customHeight="1">
      <c r="A12" s="78"/>
      <c r="B12" s="103" t="s">
        <v>2</v>
      </c>
      <c r="C12" s="104"/>
      <c r="D12" s="18" t="s">
        <v>25</v>
      </c>
      <c r="E12" s="88">
        <f>+P29</f>
        <v>1788000</v>
      </c>
      <c r="F12" s="88"/>
      <c r="G12" s="16"/>
      <c r="H12" s="93" t="s">
        <v>4</v>
      </c>
      <c r="I12" s="105" t="s">
        <v>71</v>
      </c>
      <c r="J12" s="106"/>
      <c r="K12" s="106"/>
      <c r="L12" s="106"/>
      <c r="M12" s="106"/>
      <c r="N12" s="107"/>
      <c r="O12" s="93" t="s">
        <v>9</v>
      </c>
      <c r="P12" s="101">
        <v>7654321</v>
      </c>
      <c r="R12" s="72"/>
      <c r="S12" s="73"/>
      <c r="T12" s="73"/>
      <c r="U12" s="73"/>
      <c r="V12" s="73"/>
      <c r="W12" s="73"/>
      <c r="X12" s="73"/>
      <c r="Y12" s="73"/>
      <c r="Z12" s="74"/>
    </row>
    <row r="13" spans="1:27" ht="18.899999999999999" customHeight="1">
      <c r="A13" s="78"/>
      <c r="B13" s="103" t="s">
        <v>24</v>
      </c>
      <c r="C13" s="104"/>
      <c r="D13" s="18" t="s">
        <v>25</v>
      </c>
      <c r="E13" s="108">
        <f>IF(+E8=0,"",+E10-(E11+E12))</f>
        <v>8212000</v>
      </c>
      <c r="F13" s="108"/>
      <c r="G13" s="16"/>
      <c r="H13" s="93"/>
      <c r="I13" s="109" t="s">
        <v>69</v>
      </c>
      <c r="J13" s="71"/>
      <c r="K13" s="71"/>
      <c r="L13" s="71"/>
      <c r="M13" s="71"/>
      <c r="N13" s="110"/>
      <c r="O13" s="100"/>
      <c r="P13" s="102"/>
      <c r="R13" s="72"/>
      <c r="S13" s="73"/>
      <c r="T13" s="73"/>
      <c r="U13" s="73"/>
      <c r="V13" s="73"/>
      <c r="W13" s="73"/>
      <c r="X13" s="73"/>
      <c r="Y13" s="73"/>
      <c r="Z13" s="74"/>
    </row>
    <row r="14" spans="1:27" ht="20.100000000000001" customHeight="1">
      <c r="A14" s="78"/>
      <c r="B14" s="103" t="s">
        <v>22</v>
      </c>
      <c r="C14" s="104"/>
      <c r="D14" s="111"/>
      <c r="E14" s="112" t="s">
        <v>74</v>
      </c>
      <c r="F14" s="113"/>
      <c r="G14" s="113"/>
      <c r="H14" s="113"/>
      <c r="I14" s="113"/>
      <c r="J14" s="113"/>
      <c r="K14" s="113"/>
      <c r="L14" s="113"/>
      <c r="M14" s="113"/>
      <c r="N14" s="113"/>
      <c r="O14" s="113"/>
      <c r="P14" s="114"/>
      <c r="R14" s="75"/>
      <c r="S14" s="76"/>
      <c r="T14" s="76"/>
      <c r="U14" s="76"/>
      <c r="V14" s="76"/>
      <c r="W14" s="76"/>
      <c r="X14" s="76"/>
      <c r="Y14" s="76"/>
      <c r="Z14" s="77"/>
    </row>
    <row r="15" spans="1:27" ht="10.050000000000001" customHeight="1"/>
    <row r="16" spans="1:27" ht="20.100000000000001" customHeight="1">
      <c r="A16" s="115" t="s">
        <v>29</v>
      </c>
      <c r="B16" s="116"/>
      <c r="C16" s="117"/>
      <c r="D16" s="118" t="s">
        <v>13</v>
      </c>
      <c r="E16" s="118"/>
      <c r="F16" s="118"/>
      <c r="G16" s="118"/>
      <c r="H16" s="118"/>
      <c r="I16" s="118"/>
      <c r="J16" s="115" t="s">
        <v>30</v>
      </c>
      <c r="K16" s="116"/>
      <c r="L16" s="117"/>
      <c r="M16" s="118" t="s">
        <v>31</v>
      </c>
      <c r="N16" s="118"/>
      <c r="O16" s="118"/>
      <c r="P16" s="118" t="s">
        <v>16</v>
      </c>
      <c r="Q16" s="118"/>
      <c r="R16" s="118"/>
      <c r="S16" s="118"/>
      <c r="T16" s="29" t="s">
        <v>60</v>
      </c>
      <c r="U16" s="4"/>
      <c r="V16" s="4"/>
    </row>
    <row r="17" spans="1:26" ht="16.5" customHeight="1">
      <c r="A17" s="119">
        <v>45204</v>
      </c>
      <c r="B17" s="120"/>
      <c r="C17" s="121"/>
      <c r="D17" s="122" t="s">
        <v>73</v>
      </c>
      <c r="E17" s="122"/>
      <c r="F17" s="122"/>
      <c r="G17" s="122"/>
      <c r="H17" s="122"/>
      <c r="I17" s="122"/>
      <c r="J17" s="123">
        <v>1</v>
      </c>
      <c r="K17" s="123"/>
      <c r="L17" s="123"/>
      <c r="M17" s="124">
        <v>1500000</v>
      </c>
      <c r="N17" s="124"/>
      <c r="O17" s="124"/>
      <c r="P17" s="125">
        <f>IF(M17="","",ROUND(J17*M17,0))</f>
        <v>1500000</v>
      </c>
      <c r="Q17" s="125"/>
      <c r="R17" s="125"/>
      <c r="S17" s="125"/>
      <c r="T17" s="41">
        <v>0.1</v>
      </c>
      <c r="V17" s="55" t="str">
        <f>IF(AND(P17&lt;&gt;"",T17=""),"必須項目です。入力をお願いします。","")</f>
        <v/>
      </c>
    </row>
    <row r="18" spans="1:26" ht="16.5" customHeight="1">
      <c r="A18" s="119">
        <v>45205</v>
      </c>
      <c r="B18" s="120"/>
      <c r="C18" s="121"/>
      <c r="D18" s="122" t="s">
        <v>37</v>
      </c>
      <c r="E18" s="122"/>
      <c r="F18" s="122"/>
      <c r="G18" s="122"/>
      <c r="H18" s="122"/>
      <c r="I18" s="122"/>
      <c r="J18" s="123">
        <v>1</v>
      </c>
      <c r="K18" s="123"/>
      <c r="L18" s="123"/>
      <c r="M18" s="124">
        <v>-200000</v>
      </c>
      <c r="N18" s="124"/>
      <c r="O18" s="124"/>
      <c r="P18" s="125">
        <f t="shared" ref="P18:P22" si="0">IF(M18="","",ROUND(J18*M18,0))</f>
        <v>-200000</v>
      </c>
      <c r="Q18" s="125"/>
      <c r="R18" s="125"/>
      <c r="S18" s="125"/>
      <c r="T18" s="41"/>
      <c r="V18" s="55" t="str">
        <f t="shared" ref="V18:V22" si="1">IF(AND(P18&lt;&gt;"",T18=""),"必須項目です。入力をお願いします。","")</f>
        <v>必須項目です。入力をお願いします。</v>
      </c>
    </row>
    <row r="19" spans="1:26" ht="16.5" customHeight="1">
      <c r="A19" s="119">
        <v>45206</v>
      </c>
      <c r="B19" s="120"/>
      <c r="C19" s="121"/>
      <c r="D19" s="122" t="s">
        <v>72</v>
      </c>
      <c r="E19" s="122"/>
      <c r="F19" s="122"/>
      <c r="G19" s="122"/>
      <c r="H19" s="122"/>
      <c r="I19" s="122"/>
      <c r="J19" s="123">
        <v>2</v>
      </c>
      <c r="K19" s="123"/>
      <c r="L19" s="123"/>
      <c r="M19" s="124">
        <v>50000</v>
      </c>
      <c r="N19" s="124"/>
      <c r="O19" s="124"/>
      <c r="P19" s="125">
        <f t="shared" si="0"/>
        <v>100000</v>
      </c>
      <c r="Q19" s="125"/>
      <c r="R19" s="125"/>
      <c r="S19" s="125"/>
      <c r="T19" s="41" t="s">
        <v>63</v>
      </c>
      <c r="V19" s="55" t="str">
        <f t="shared" si="1"/>
        <v/>
      </c>
    </row>
    <row r="20" spans="1:26" ht="16.5" customHeight="1">
      <c r="A20" s="119">
        <v>45207</v>
      </c>
      <c r="B20" s="120"/>
      <c r="C20" s="121"/>
      <c r="D20" s="122" t="s">
        <v>72</v>
      </c>
      <c r="E20" s="122"/>
      <c r="F20" s="122"/>
      <c r="G20" s="122"/>
      <c r="H20" s="122"/>
      <c r="I20" s="122"/>
      <c r="J20" s="123">
        <v>3</v>
      </c>
      <c r="K20" s="123"/>
      <c r="L20" s="123"/>
      <c r="M20" s="124">
        <v>10000</v>
      </c>
      <c r="N20" s="124"/>
      <c r="O20" s="124"/>
      <c r="P20" s="125">
        <f t="shared" si="0"/>
        <v>30000</v>
      </c>
      <c r="Q20" s="125"/>
      <c r="R20" s="125"/>
      <c r="S20" s="125"/>
      <c r="T20" s="41" t="s">
        <v>62</v>
      </c>
      <c r="V20" s="55" t="str">
        <f t="shared" si="1"/>
        <v/>
      </c>
    </row>
    <row r="21" spans="1:26" ht="16.5" customHeight="1">
      <c r="A21" s="119"/>
      <c r="B21" s="120"/>
      <c r="C21" s="121"/>
      <c r="D21" s="122"/>
      <c r="E21" s="122"/>
      <c r="F21" s="122"/>
      <c r="G21" s="122"/>
      <c r="H21" s="122"/>
      <c r="I21" s="122"/>
      <c r="J21" s="123"/>
      <c r="K21" s="123"/>
      <c r="L21" s="123"/>
      <c r="M21" s="124"/>
      <c r="N21" s="124"/>
      <c r="O21" s="124"/>
      <c r="P21" s="125" t="str">
        <f t="shared" si="0"/>
        <v/>
      </c>
      <c r="Q21" s="125"/>
      <c r="R21" s="125"/>
      <c r="S21" s="125"/>
      <c r="T21" s="41"/>
      <c r="V21" s="55" t="str">
        <f t="shared" si="1"/>
        <v/>
      </c>
    </row>
    <row r="22" spans="1:26" ht="16.5" customHeight="1">
      <c r="A22" s="119"/>
      <c r="B22" s="120"/>
      <c r="C22" s="121"/>
      <c r="D22" s="122"/>
      <c r="E22" s="122"/>
      <c r="F22" s="122"/>
      <c r="G22" s="122"/>
      <c r="H22" s="122"/>
      <c r="I22" s="122"/>
      <c r="J22" s="123"/>
      <c r="K22" s="123"/>
      <c r="L22" s="123"/>
      <c r="M22" s="124"/>
      <c r="N22" s="124"/>
      <c r="O22" s="124"/>
      <c r="P22" s="125" t="str">
        <f t="shared" si="0"/>
        <v/>
      </c>
      <c r="Q22" s="125"/>
      <c r="R22" s="125"/>
      <c r="S22" s="125"/>
      <c r="T22" s="42"/>
      <c r="V22" s="55" t="str">
        <f t="shared" si="1"/>
        <v/>
      </c>
    </row>
    <row r="23" spans="1:26" ht="16.5" customHeight="1">
      <c r="A23" s="44"/>
      <c r="B23" s="44"/>
      <c r="C23" s="44"/>
      <c r="D23" s="45"/>
      <c r="E23" s="45"/>
      <c r="F23" s="45"/>
      <c r="G23" s="45"/>
      <c r="H23" s="45"/>
      <c r="I23" s="46"/>
      <c r="J23" s="140" t="s">
        <v>76</v>
      </c>
      <c r="K23" s="141"/>
      <c r="L23" s="141"/>
      <c r="M23" s="141"/>
      <c r="N23" s="141"/>
      <c r="O23" s="142"/>
      <c r="P23" s="138">
        <f>SUM(P17:S22)</f>
        <v>1430000</v>
      </c>
      <c r="Q23" s="138"/>
      <c r="R23" s="138"/>
      <c r="S23" s="138"/>
      <c r="T23" s="49"/>
    </row>
    <row r="24" spans="1:26" ht="10.050000000000001" customHeight="1">
      <c r="A24" s="30"/>
      <c r="B24" s="30"/>
      <c r="C24" s="30"/>
      <c r="D24" s="34"/>
      <c r="E24" s="34"/>
      <c r="F24" s="34"/>
      <c r="G24" s="34"/>
      <c r="H24" s="34"/>
      <c r="I24" s="34"/>
      <c r="J24" s="31"/>
      <c r="K24" s="31"/>
      <c r="L24" s="31"/>
      <c r="M24" s="32"/>
      <c r="N24" s="32"/>
      <c r="O24" s="32"/>
      <c r="P24" s="33"/>
      <c r="Q24" s="33"/>
      <c r="R24" s="33"/>
      <c r="S24" s="21"/>
    </row>
    <row r="25" spans="1:26" ht="16.5" customHeight="1">
      <c r="A25" s="126"/>
      <c r="B25" s="126"/>
      <c r="C25" s="126"/>
      <c r="D25" s="127"/>
      <c r="E25" s="128"/>
      <c r="F25" s="128"/>
      <c r="G25" s="128"/>
      <c r="H25" s="128"/>
      <c r="I25" s="128"/>
      <c r="J25" s="118" t="s">
        <v>52</v>
      </c>
      <c r="K25" s="118"/>
      <c r="L25" s="118"/>
      <c r="M25" s="118"/>
      <c r="N25" s="118"/>
      <c r="O25" s="118"/>
      <c r="P25" s="139" t="s">
        <v>53</v>
      </c>
      <c r="Q25" s="139"/>
      <c r="R25" s="139"/>
      <c r="S25" s="139"/>
      <c r="T25" s="118" t="s">
        <v>48</v>
      </c>
      <c r="U25" s="118"/>
      <c r="V25" s="118"/>
      <c r="W25" s="118"/>
      <c r="X25" s="118"/>
      <c r="Y25" s="118"/>
      <c r="Z25" s="118"/>
    </row>
    <row r="26" spans="1:26" ht="16.5" customHeight="1">
      <c r="A26" s="126"/>
      <c r="B26" s="126"/>
      <c r="C26" s="126"/>
      <c r="D26" s="127"/>
      <c r="E26" s="128"/>
      <c r="F26" s="128"/>
      <c r="G26" s="128"/>
      <c r="H26" s="128"/>
      <c r="I26" s="128"/>
      <c r="J26" s="129" t="s">
        <v>56</v>
      </c>
      <c r="K26" s="130"/>
      <c r="L26" s="130"/>
      <c r="M26" s="130"/>
      <c r="N26" s="130"/>
      <c r="O26" s="131"/>
      <c r="P26" s="132">
        <f>IF(SUMIF($T$17:$T$23,10%,$P$17:$S$23)=0,"",SUMIF($T$17:$T$23,10%,$P$17:$S$23))</f>
        <v>1500000</v>
      </c>
      <c r="Q26" s="133"/>
      <c r="R26" s="133"/>
      <c r="S26" s="134"/>
      <c r="T26" s="135">
        <f>IF(P26="","",ROUND(P26*0.1,0))</f>
        <v>150000</v>
      </c>
      <c r="U26" s="136"/>
      <c r="V26" s="136"/>
      <c r="W26" s="136"/>
      <c r="X26" s="136"/>
      <c r="Y26" s="136"/>
      <c r="Z26" s="137"/>
    </row>
    <row r="27" spans="1:26" ht="16.5" customHeight="1">
      <c r="A27" s="146"/>
      <c r="B27" s="146"/>
      <c r="C27" s="146"/>
      <c r="D27" s="127"/>
      <c r="E27" s="128"/>
      <c r="F27" s="128"/>
      <c r="G27" s="128"/>
      <c r="H27" s="128"/>
      <c r="I27" s="128"/>
      <c r="J27" s="129" t="s">
        <v>77</v>
      </c>
      <c r="K27" s="147"/>
      <c r="L27" s="147"/>
      <c r="M27" s="147"/>
      <c r="N27" s="147"/>
      <c r="O27" s="148"/>
      <c r="P27" s="149">
        <f>IF(SUMIF($T$17:$T$23,"※軽減",$P$17:$S$23)=0,"",SUMIF($T$17:$T$23,"※軽減",$P$17:$S$23))</f>
        <v>100000</v>
      </c>
      <c r="Q27" s="150"/>
      <c r="R27" s="150"/>
      <c r="S27" s="151"/>
      <c r="T27" s="152">
        <f>IF(P27="","",ROUND(P27*0.08,0))</f>
        <v>8000</v>
      </c>
      <c r="U27" s="153"/>
      <c r="V27" s="153"/>
      <c r="W27" s="153"/>
      <c r="X27" s="153"/>
      <c r="Y27" s="153"/>
      <c r="Z27" s="154"/>
    </row>
    <row r="28" spans="1:26" ht="16.5" customHeight="1">
      <c r="A28" s="146"/>
      <c r="B28" s="146"/>
      <c r="C28" s="146"/>
      <c r="D28" s="127"/>
      <c r="E28" s="128"/>
      <c r="F28" s="128"/>
      <c r="G28" s="128"/>
      <c r="H28" s="128"/>
      <c r="I28" s="128"/>
      <c r="J28" s="129" t="s">
        <v>57</v>
      </c>
      <c r="K28" s="130"/>
      <c r="L28" s="130"/>
      <c r="M28" s="130"/>
      <c r="N28" s="130"/>
      <c r="O28" s="131"/>
      <c r="P28" s="155">
        <f>IF(SUMIF($T$17:$T$23,"非課税",$P$17:$S$23)=0,"",SUMIF($T$17:$T$23,"非課税",$P$17:$S$23))</f>
        <v>30000</v>
      </c>
      <c r="Q28" s="156"/>
      <c r="R28" s="156"/>
      <c r="S28" s="157"/>
      <c r="T28" s="158" t="s">
        <v>58</v>
      </c>
      <c r="U28" s="159"/>
      <c r="V28" s="159"/>
      <c r="W28" s="159"/>
      <c r="X28" s="159"/>
      <c r="Y28" s="159"/>
      <c r="Z28" s="160"/>
    </row>
    <row r="29" spans="1:26" ht="16.5" customHeight="1">
      <c r="A29" s="146"/>
      <c r="B29" s="146"/>
      <c r="C29" s="146"/>
      <c r="D29" s="61"/>
      <c r="E29" s="61"/>
      <c r="F29" s="61"/>
      <c r="G29" s="61"/>
      <c r="H29" s="61"/>
      <c r="I29" s="127"/>
      <c r="J29" s="118" t="s">
        <v>49</v>
      </c>
      <c r="K29" s="118"/>
      <c r="L29" s="118"/>
      <c r="M29" s="118"/>
      <c r="N29" s="118"/>
      <c r="O29" s="118"/>
      <c r="P29" s="163">
        <f>SUM(P26:Z28)</f>
        <v>1788000</v>
      </c>
      <c r="Q29" s="164"/>
      <c r="R29" s="164"/>
      <c r="S29" s="164"/>
      <c r="T29" s="164"/>
      <c r="U29" s="164"/>
      <c r="V29" s="164"/>
      <c r="W29" s="164"/>
      <c r="X29" s="164"/>
      <c r="Y29" s="164"/>
      <c r="Z29" s="165"/>
    </row>
    <row r="30" spans="1:26" ht="21">
      <c r="A30" s="56" t="s">
        <v>33</v>
      </c>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ht="18.899999999999999" customHeight="1">
      <c r="B31" s="57" t="s">
        <v>26</v>
      </c>
      <c r="C31" s="57"/>
      <c r="D31" s="57"/>
      <c r="E31" s="57"/>
      <c r="F31" s="57"/>
      <c r="H31" s="3"/>
      <c r="I31" s="3"/>
      <c r="J31" s="3"/>
      <c r="K31" s="3"/>
      <c r="L31" s="3"/>
      <c r="M31" s="3"/>
      <c r="N31" s="166">
        <f>+$N$2</f>
        <v>45219</v>
      </c>
      <c r="O31" s="166"/>
      <c r="P31" s="166"/>
    </row>
    <row r="32" spans="1:26" ht="15" customHeight="1">
      <c r="B32" s="22"/>
      <c r="C32" s="22"/>
      <c r="D32" s="22"/>
      <c r="E32" s="22"/>
      <c r="F32" s="22"/>
      <c r="H32" s="3"/>
      <c r="I32" s="3"/>
      <c r="J32" s="3"/>
      <c r="K32" s="3"/>
      <c r="L32" s="3"/>
      <c r="M32" s="3"/>
      <c r="N32" s="23"/>
      <c r="O32" s="23"/>
      <c r="P32" s="23"/>
    </row>
    <row r="33" spans="1:26" ht="18.899999999999999" customHeight="1">
      <c r="B33" s="60" t="s">
        <v>18</v>
      </c>
      <c r="C33" s="60"/>
      <c r="D33" s="60"/>
      <c r="E33" s="60"/>
      <c r="F33" s="60"/>
      <c r="H33" s="61" t="s">
        <v>50</v>
      </c>
      <c r="I33" s="61"/>
      <c r="J33" s="2" t="s">
        <v>51</v>
      </c>
      <c r="K33" s="161" t="str">
        <f t="shared" ref="K33" si="2">$K$4</f>
        <v>１２３４５６７８９０１２３</v>
      </c>
      <c r="L33" s="162"/>
      <c r="M33" s="162"/>
      <c r="N33" s="162"/>
      <c r="O33" s="162"/>
      <c r="P33" s="162"/>
    </row>
    <row r="34" spans="1:26" ht="18.899999999999999" customHeight="1">
      <c r="A34" s="67" t="s">
        <v>17</v>
      </c>
      <c r="B34" s="67"/>
      <c r="C34" s="67"/>
      <c r="D34" s="67"/>
      <c r="E34" s="68">
        <f>$E$5</f>
        <v>1788000</v>
      </c>
      <c r="F34" s="69"/>
      <c r="G34" s="19"/>
      <c r="H34" s="70" t="s">
        <v>40</v>
      </c>
      <c r="I34" s="70"/>
      <c r="J34" s="70" t="str">
        <f>$J$5</f>
        <v>宮城県仙台市青葉区中央一丁目1-1〇〇〇〇ビル〇〇階</v>
      </c>
      <c r="K34" s="70"/>
      <c r="L34" s="70"/>
      <c r="M34" s="70"/>
      <c r="N34" s="70"/>
      <c r="O34" s="70"/>
      <c r="P34" s="70"/>
      <c r="R34" s="14" t="s">
        <v>1</v>
      </c>
      <c r="S34" s="167"/>
      <c r="T34" s="168"/>
      <c r="U34" s="168"/>
      <c r="V34" s="168"/>
      <c r="W34" s="168"/>
      <c r="X34" s="168"/>
      <c r="Y34" s="168"/>
      <c r="Z34" s="169"/>
    </row>
    <row r="35" spans="1:26" ht="18.899999999999999" customHeight="1">
      <c r="A35" s="78" t="s">
        <v>15</v>
      </c>
      <c r="B35" s="79" t="s">
        <v>20</v>
      </c>
      <c r="C35" s="79"/>
      <c r="D35" s="79"/>
      <c r="E35" s="143">
        <f>IF($E$6="","",$E$6)</f>
        <v>45017</v>
      </c>
      <c r="F35" s="144"/>
      <c r="G35" s="19"/>
      <c r="H35" s="70" t="s">
        <v>39</v>
      </c>
      <c r="I35" s="70"/>
      <c r="J35" s="145" t="str">
        <f>$J$6</f>
        <v>〇〇〇〇〇〇〇〇〇〇〇〇〇株式会社</v>
      </c>
      <c r="K35" s="145"/>
      <c r="L35" s="145"/>
      <c r="M35" s="145"/>
      <c r="N35" s="145"/>
      <c r="O35" s="145"/>
      <c r="P35" s="145"/>
      <c r="R35" s="11" t="s">
        <v>19</v>
      </c>
      <c r="S35" s="115"/>
      <c r="T35" s="116"/>
      <c r="U35" s="117"/>
      <c r="V35" s="115" t="s">
        <v>27</v>
      </c>
      <c r="W35" s="117"/>
      <c r="X35" s="11"/>
      <c r="Y35" s="7"/>
      <c r="Z35" s="15"/>
    </row>
    <row r="36" spans="1:26" ht="18.899999999999999" customHeight="1">
      <c r="A36" s="78"/>
      <c r="B36" s="79" t="s">
        <v>21</v>
      </c>
      <c r="C36" s="79"/>
      <c r="D36" s="79"/>
      <c r="E36" s="17" t="str">
        <f>E7</f>
        <v>No.</v>
      </c>
      <c r="F36" s="20">
        <f>$F$7</f>
        <v>0</v>
      </c>
      <c r="G36" s="19"/>
      <c r="H36" s="70" t="s">
        <v>38</v>
      </c>
      <c r="I36" s="70"/>
      <c r="J36" s="70" t="str">
        <f>$J$7</f>
        <v>代表取締役社長　〇〇〇〇〇〇</v>
      </c>
      <c r="K36" s="70"/>
      <c r="L36" s="70"/>
      <c r="M36" s="70"/>
      <c r="N36" s="70"/>
      <c r="O36" s="70"/>
      <c r="P36" s="70"/>
      <c r="R36" s="12" t="s">
        <v>10</v>
      </c>
      <c r="S36" s="115"/>
      <c r="T36" s="116"/>
      <c r="U36" s="117"/>
      <c r="V36" s="115" t="s">
        <v>27</v>
      </c>
      <c r="W36" s="117"/>
      <c r="X36" s="11"/>
      <c r="Y36" s="7"/>
      <c r="Z36" s="15"/>
    </row>
    <row r="37" spans="1:26" ht="18.899999999999999" customHeight="1">
      <c r="A37" s="78"/>
      <c r="B37" s="83" t="s">
        <v>12</v>
      </c>
      <c r="C37" s="84" t="s">
        <v>28</v>
      </c>
      <c r="D37" s="85"/>
      <c r="E37" s="88">
        <f>IF($E$8="","",$E$8)</f>
        <v>10000000</v>
      </c>
      <c r="F37" s="88"/>
      <c r="G37" s="19"/>
      <c r="H37" s="70" t="s">
        <v>41</v>
      </c>
      <c r="I37" s="70"/>
      <c r="J37" s="173" t="str">
        <f>$J$8</f>
        <v>０２２－０００－００００</v>
      </c>
      <c r="K37" s="173"/>
      <c r="L37" s="173"/>
      <c r="M37" s="173"/>
      <c r="N37" s="173"/>
      <c r="O37" s="173"/>
      <c r="P37" s="173"/>
      <c r="R37" s="13"/>
      <c r="S37" s="21"/>
      <c r="T37" s="21"/>
      <c r="U37" s="21"/>
      <c r="V37" s="21"/>
      <c r="W37" s="21"/>
      <c r="X37" s="21"/>
      <c r="Y37" s="21"/>
      <c r="Z37" s="21"/>
    </row>
    <row r="38" spans="1:26" ht="18.899999999999999" customHeight="1">
      <c r="A38" s="78"/>
      <c r="B38" s="83"/>
      <c r="C38" s="84" t="s">
        <v>14</v>
      </c>
      <c r="D38" s="85"/>
      <c r="E38" s="88">
        <f>$E$9</f>
        <v>1000000</v>
      </c>
      <c r="F38" s="88"/>
      <c r="G38" s="19"/>
      <c r="H38" s="189" t="str">
        <f>$H$9</f>
        <v>取引先コード</v>
      </c>
      <c r="I38" s="89"/>
      <c r="J38" s="89"/>
      <c r="K38" s="89"/>
      <c r="L38" s="89"/>
      <c r="M38" s="85"/>
      <c r="N38" s="84">
        <f>$N$9</f>
        <v>123456</v>
      </c>
      <c r="O38" s="89"/>
      <c r="P38" s="85"/>
      <c r="R38" s="118" t="s">
        <v>45</v>
      </c>
      <c r="S38" s="118"/>
      <c r="T38" s="118"/>
      <c r="U38" s="118"/>
      <c r="V38" s="118"/>
      <c r="W38" s="118"/>
      <c r="X38" s="84" t="s">
        <v>44</v>
      </c>
      <c r="Y38" s="89"/>
      <c r="Z38" s="85"/>
    </row>
    <row r="39" spans="1:26" ht="18.899999999999999" customHeight="1">
      <c r="A39" s="78"/>
      <c r="B39" s="83" t="s">
        <v>0</v>
      </c>
      <c r="C39" s="83"/>
      <c r="D39" s="83"/>
      <c r="E39" s="88">
        <f>$E$10</f>
        <v>11000000</v>
      </c>
      <c r="F39" s="88"/>
      <c r="G39" s="19"/>
      <c r="H39" s="93" t="s">
        <v>3</v>
      </c>
      <c r="I39" s="170" t="str">
        <f>IF($I$10="","未入力",$I$10)</f>
        <v>〇〇〇〇〇〇</v>
      </c>
      <c r="J39" s="171"/>
      <c r="K39" s="97" t="s">
        <v>5</v>
      </c>
      <c r="L39" s="174" t="str">
        <f>IF($L$10="","未入力",$L$10)</f>
        <v>〇〇〇〇〇〇〇</v>
      </c>
      <c r="M39" s="171"/>
      <c r="N39" s="175" t="s">
        <v>6</v>
      </c>
      <c r="O39" s="93" t="s">
        <v>8</v>
      </c>
      <c r="P39" s="177" t="str">
        <f>$P$10</f>
        <v>普  通</v>
      </c>
      <c r="R39" s="118"/>
      <c r="S39" s="118"/>
      <c r="T39" s="118"/>
      <c r="U39" s="118"/>
      <c r="V39" s="118"/>
      <c r="W39" s="118"/>
      <c r="X39" s="184"/>
      <c r="Y39" s="185"/>
      <c r="Z39" s="186"/>
    </row>
    <row r="40" spans="1:26" ht="18.899999999999999" customHeight="1">
      <c r="A40" s="78"/>
      <c r="B40" s="84" t="s">
        <v>23</v>
      </c>
      <c r="C40" s="89"/>
      <c r="D40" s="18" t="s">
        <v>25</v>
      </c>
      <c r="E40" s="88">
        <f>IF($E$11="","",$E$11)</f>
        <v>1000000</v>
      </c>
      <c r="F40" s="88"/>
      <c r="G40" s="19"/>
      <c r="H40" s="93"/>
      <c r="I40" s="172"/>
      <c r="J40" s="173"/>
      <c r="K40" s="97"/>
      <c r="L40" s="173"/>
      <c r="M40" s="173"/>
      <c r="N40" s="176"/>
      <c r="O40" s="100"/>
      <c r="P40" s="178"/>
      <c r="R40" s="118"/>
      <c r="S40" s="118"/>
      <c r="T40" s="118"/>
      <c r="U40" s="118"/>
      <c r="V40" s="118"/>
      <c r="W40" s="118"/>
      <c r="X40" s="187"/>
      <c r="Y40" s="60"/>
      <c r="Z40" s="188"/>
    </row>
    <row r="41" spans="1:26" ht="18.899999999999999" customHeight="1">
      <c r="A41" s="78"/>
      <c r="B41" s="103" t="s">
        <v>2</v>
      </c>
      <c r="C41" s="104"/>
      <c r="D41" s="18" t="s">
        <v>25</v>
      </c>
      <c r="E41" s="88">
        <f>$E$12</f>
        <v>1788000</v>
      </c>
      <c r="F41" s="88"/>
      <c r="G41" s="19"/>
      <c r="H41" s="93" t="s">
        <v>4</v>
      </c>
      <c r="I41" s="192" t="str">
        <f>+$I$12</f>
        <v>フリガナ</v>
      </c>
      <c r="J41" s="193"/>
      <c r="K41" s="193"/>
      <c r="L41" s="193"/>
      <c r="M41" s="193"/>
      <c r="N41" s="194"/>
      <c r="O41" s="93" t="s">
        <v>9</v>
      </c>
      <c r="P41" s="195">
        <f>$P$12</f>
        <v>7654321</v>
      </c>
      <c r="R41" s="115" t="s">
        <v>46</v>
      </c>
      <c r="S41" s="116"/>
      <c r="T41" s="116"/>
      <c r="U41" s="118" t="s">
        <v>43</v>
      </c>
      <c r="V41" s="118"/>
      <c r="W41" s="118"/>
      <c r="X41" s="84" t="s">
        <v>47</v>
      </c>
      <c r="Y41" s="89"/>
      <c r="Z41" s="85"/>
    </row>
    <row r="42" spans="1:26" ht="18.899999999999999" customHeight="1">
      <c r="A42" s="78"/>
      <c r="B42" s="103" t="s">
        <v>24</v>
      </c>
      <c r="C42" s="104"/>
      <c r="D42" s="18" t="s">
        <v>25</v>
      </c>
      <c r="E42" s="108">
        <f>$E$13</f>
        <v>8212000</v>
      </c>
      <c r="F42" s="108"/>
      <c r="G42" s="19"/>
      <c r="H42" s="93"/>
      <c r="I42" s="190" t="str">
        <f>+$I$13</f>
        <v>〇〇〇〇〇〇</v>
      </c>
      <c r="J42" s="70"/>
      <c r="K42" s="70"/>
      <c r="L42" s="70"/>
      <c r="M42" s="70"/>
      <c r="N42" s="191"/>
      <c r="O42" s="100"/>
      <c r="P42" s="196"/>
      <c r="R42" s="118"/>
      <c r="S42" s="118"/>
      <c r="T42" s="118"/>
      <c r="U42" s="184"/>
      <c r="V42" s="185"/>
      <c r="W42" s="186"/>
      <c r="X42" s="184"/>
      <c r="Y42" s="185"/>
      <c r="Z42" s="186"/>
    </row>
    <row r="43" spans="1:26" ht="18.899999999999999" customHeight="1">
      <c r="A43" s="78"/>
      <c r="B43" s="103" t="s">
        <v>22</v>
      </c>
      <c r="C43" s="104"/>
      <c r="D43" s="111"/>
      <c r="E43" s="197" t="str">
        <f>IF($E$14="","工事名が入力されていません",$E$14)</f>
        <v>〇〇〇〇〇〇〇〇〇〇〇〇工事</v>
      </c>
      <c r="F43" s="198"/>
      <c r="G43" s="198"/>
      <c r="H43" s="198"/>
      <c r="I43" s="198"/>
      <c r="J43" s="198"/>
      <c r="K43" s="198"/>
      <c r="L43" s="198"/>
      <c r="M43" s="198"/>
      <c r="N43" s="198"/>
      <c r="O43" s="198"/>
      <c r="P43" s="199"/>
      <c r="R43" s="118"/>
      <c r="S43" s="118"/>
      <c r="T43" s="118"/>
      <c r="U43" s="187"/>
      <c r="V43" s="60"/>
      <c r="W43" s="188"/>
      <c r="X43" s="187"/>
      <c r="Y43" s="60"/>
      <c r="Z43" s="188"/>
    </row>
    <row r="44" spans="1:26" ht="10.050000000000001" customHeight="1" thickBot="1"/>
    <row r="45" spans="1:26" ht="20.100000000000001" customHeight="1">
      <c r="A45" s="115" t="str">
        <f>$A$16</f>
        <v>月    日</v>
      </c>
      <c r="B45" s="116"/>
      <c r="C45" s="117"/>
      <c r="D45" s="115" t="str">
        <f>$D$16</f>
        <v>品 名 又 は 工 種 内 訳</v>
      </c>
      <c r="E45" s="116"/>
      <c r="F45" s="116"/>
      <c r="G45" s="116"/>
      <c r="H45" s="116"/>
      <c r="I45" s="117"/>
      <c r="J45" s="115" t="str">
        <f>$J$16</f>
        <v>数  量</v>
      </c>
      <c r="K45" s="116"/>
      <c r="L45" s="117"/>
      <c r="M45" s="115" t="str">
        <f>$M$16</f>
        <v>単  価</v>
      </c>
      <c r="N45" s="116"/>
      <c r="O45" s="117"/>
      <c r="P45" s="115" t="str">
        <f>$P$16</f>
        <v>金    額</v>
      </c>
      <c r="Q45" s="116"/>
      <c r="R45" s="116"/>
      <c r="S45" s="117"/>
      <c r="T45" s="36" t="str">
        <f>+T16</f>
        <v>税率</v>
      </c>
      <c r="U45" s="179" t="s">
        <v>11</v>
      </c>
      <c r="V45" s="180"/>
      <c r="W45" s="181" t="s">
        <v>55</v>
      </c>
      <c r="X45" s="182"/>
      <c r="Y45" s="182"/>
      <c r="Z45" s="183"/>
    </row>
    <row r="46" spans="1:26" ht="16.5" customHeight="1">
      <c r="A46" s="200">
        <f>IF($A$17="","",$A$17)</f>
        <v>45204</v>
      </c>
      <c r="B46" s="201"/>
      <c r="C46" s="202"/>
      <c r="D46" s="203" t="str">
        <f>IF($D$17="","",$D$17)</f>
        <v>別紙明細の通り</v>
      </c>
      <c r="E46" s="204"/>
      <c r="F46" s="204"/>
      <c r="G46" s="204"/>
      <c r="H46" s="204"/>
      <c r="I46" s="205"/>
      <c r="J46" s="206">
        <f>IF($J$17="","",$J$17)</f>
        <v>1</v>
      </c>
      <c r="K46" s="207"/>
      <c r="L46" s="208"/>
      <c r="M46" s="209">
        <f>IF($M$17="","",$M$17)</f>
        <v>1500000</v>
      </c>
      <c r="N46" s="210"/>
      <c r="O46" s="211"/>
      <c r="P46" s="212">
        <f>IF($P$17="","",$P$17)</f>
        <v>1500000</v>
      </c>
      <c r="Q46" s="213"/>
      <c r="R46" s="213"/>
      <c r="S46" s="214"/>
      <c r="T46" s="39">
        <f>T17</f>
        <v>0.1</v>
      </c>
      <c r="U46" s="215" t="s">
        <v>54</v>
      </c>
      <c r="V46" s="216"/>
      <c r="W46" s="217"/>
      <c r="X46" s="218"/>
      <c r="Y46" s="218"/>
      <c r="Z46" s="219"/>
    </row>
    <row r="47" spans="1:26" ht="16.5" customHeight="1">
      <c r="A47" s="200">
        <f>IF($A$18="","",$A$18)</f>
        <v>45205</v>
      </c>
      <c r="B47" s="201"/>
      <c r="C47" s="202"/>
      <c r="D47" s="203" t="str">
        <f>IF($D$18="","",$D$18)</f>
        <v>値引き</v>
      </c>
      <c r="E47" s="204"/>
      <c r="F47" s="204"/>
      <c r="G47" s="204"/>
      <c r="H47" s="204"/>
      <c r="I47" s="205"/>
      <c r="J47" s="206">
        <f>IF($J$18="","",$J$18)</f>
        <v>1</v>
      </c>
      <c r="K47" s="207"/>
      <c r="L47" s="208"/>
      <c r="M47" s="209">
        <f>IF($M$18="","",$M$18)</f>
        <v>-200000</v>
      </c>
      <c r="N47" s="210"/>
      <c r="O47" s="211"/>
      <c r="P47" s="212">
        <f>IF($P$18="","",$P$18)</f>
        <v>-200000</v>
      </c>
      <c r="Q47" s="213"/>
      <c r="R47" s="213"/>
      <c r="S47" s="214"/>
      <c r="T47" s="39">
        <f t="shared" ref="T47:T51" si="3">T18</f>
        <v>0</v>
      </c>
      <c r="U47" s="220"/>
      <c r="V47" s="221"/>
      <c r="W47" s="217"/>
      <c r="X47" s="218"/>
      <c r="Y47" s="218"/>
      <c r="Z47" s="219"/>
    </row>
    <row r="48" spans="1:26" ht="16.5" customHeight="1">
      <c r="A48" s="200">
        <f>IF($A$19="","",$A$19)</f>
        <v>45206</v>
      </c>
      <c r="B48" s="201"/>
      <c r="C48" s="202"/>
      <c r="D48" s="203" t="str">
        <f>IF($D$19="","",$D$19)</f>
        <v>品名・工種内訳</v>
      </c>
      <c r="E48" s="204"/>
      <c r="F48" s="204"/>
      <c r="G48" s="204"/>
      <c r="H48" s="204"/>
      <c r="I48" s="205"/>
      <c r="J48" s="206">
        <f>IF($J$19="","",$J$19)</f>
        <v>2</v>
      </c>
      <c r="K48" s="207"/>
      <c r="L48" s="208"/>
      <c r="M48" s="209">
        <f>IF($M$19="","",$M$19)</f>
        <v>50000</v>
      </c>
      <c r="N48" s="210"/>
      <c r="O48" s="211"/>
      <c r="P48" s="212">
        <f>IF($P$19="","",$P$19)</f>
        <v>100000</v>
      </c>
      <c r="Q48" s="213"/>
      <c r="R48" s="213"/>
      <c r="S48" s="214"/>
      <c r="T48" s="39" t="str">
        <f t="shared" si="3"/>
        <v>※軽減</v>
      </c>
      <c r="U48" s="220"/>
      <c r="V48" s="221"/>
      <c r="W48" s="217"/>
      <c r="X48" s="218"/>
      <c r="Y48" s="218"/>
      <c r="Z48" s="219"/>
    </row>
    <row r="49" spans="1:26" ht="16.5" customHeight="1">
      <c r="A49" s="200">
        <f>IF($A$20="","",$A$20)</f>
        <v>45207</v>
      </c>
      <c r="B49" s="201"/>
      <c r="C49" s="202"/>
      <c r="D49" s="203" t="str">
        <f>IF($D$20="","",$D$20)</f>
        <v>品名・工種内訳</v>
      </c>
      <c r="E49" s="204"/>
      <c r="F49" s="204"/>
      <c r="G49" s="204"/>
      <c r="H49" s="204"/>
      <c r="I49" s="205"/>
      <c r="J49" s="206">
        <f>IF($J$20="","",$J$20)</f>
        <v>3</v>
      </c>
      <c r="K49" s="207"/>
      <c r="L49" s="208"/>
      <c r="M49" s="209">
        <f>IF($M$20="","",$M$20)</f>
        <v>10000</v>
      </c>
      <c r="N49" s="210"/>
      <c r="O49" s="211"/>
      <c r="P49" s="212">
        <f>IF($P$20="","",$P$20)</f>
        <v>30000</v>
      </c>
      <c r="Q49" s="213"/>
      <c r="R49" s="213"/>
      <c r="S49" s="214"/>
      <c r="T49" s="39" t="str">
        <f t="shared" si="3"/>
        <v>非課税</v>
      </c>
      <c r="U49" s="220"/>
      <c r="V49" s="221"/>
      <c r="W49" s="217"/>
      <c r="X49" s="218"/>
      <c r="Y49" s="218"/>
      <c r="Z49" s="219"/>
    </row>
    <row r="50" spans="1:26" ht="16.5" customHeight="1">
      <c r="A50" s="200" t="str">
        <f>IF($A$21="","",$A$21)</f>
        <v/>
      </c>
      <c r="B50" s="201"/>
      <c r="C50" s="202"/>
      <c r="D50" s="203" t="str">
        <f>IF($D$21="","",$D$21)</f>
        <v/>
      </c>
      <c r="E50" s="204"/>
      <c r="F50" s="204"/>
      <c r="G50" s="204"/>
      <c r="H50" s="204"/>
      <c r="I50" s="205"/>
      <c r="J50" s="206" t="str">
        <f>IF($J$21="","",$J$21)</f>
        <v/>
      </c>
      <c r="K50" s="207"/>
      <c r="L50" s="208"/>
      <c r="M50" s="209" t="str">
        <f>IF($M$21="","",$M$21)</f>
        <v/>
      </c>
      <c r="N50" s="210"/>
      <c r="O50" s="211"/>
      <c r="P50" s="212" t="str">
        <f>IF($P$21="","",$P$21)</f>
        <v/>
      </c>
      <c r="Q50" s="213"/>
      <c r="R50" s="213"/>
      <c r="S50" s="214"/>
      <c r="T50" s="39">
        <f t="shared" si="3"/>
        <v>0</v>
      </c>
      <c r="U50" s="220"/>
      <c r="V50" s="221"/>
      <c r="W50" s="217"/>
      <c r="X50" s="218"/>
      <c r="Y50" s="218"/>
      <c r="Z50" s="219"/>
    </row>
    <row r="51" spans="1:26" ht="16.5" customHeight="1">
      <c r="A51" s="200" t="str">
        <f>IF($A$22="","",$A$22)</f>
        <v/>
      </c>
      <c r="B51" s="201"/>
      <c r="C51" s="202"/>
      <c r="D51" s="203" t="str">
        <f>IF($D$22="","",$D$22)</f>
        <v/>
      </c>
      <c r="E51" s="204"/>
      <c r="F51" s="204"/>
      <c r="G51" s="204"/>
      <c r="H51" s="204"/>
      <c r="I51" s="205"/>
      <c r="J51" s="206" t="str">
        <f>IF($J$22="","",$J$22)</f>
        <v/>
      </c>
      <c r="K51" s="207"/>
      <c r="L51" s="208"/>
      <c r="M51" s="209" t="str">
        <f>IF($M$22="","",$M$22)</f>
        <v/>
      </c>
      <c r="N51" s="210"/>
      <c r="O51" s="211"/>
      <c r="P51" s="212" t="str">
        <f>IF($P$22="","",$P$22)</f>
        <v/>
      </c>
      <c r="Q51" s="213"/>
      <c r="R51" s="213"/>
      <c r="S51" s="214"/>
      <c r="T51" s="40">
        <f t="shared" si="3"/>
        <v>0</v>
      </c>
      <c r="U51" s="220"/>
      <c r="V51" s="221"/>
      <c r="W51" s="217"/>
      <c r="X51" s="218"/>
      <c r="Y51" s="218"/>
      <c r="Z51" s="219"/>
    </row>
    <row r="52" spans="1:26" ht="16.5" customHeight="1" thickBot="1">
      <c r="A52" s="47"/>
      <c r="B52" s="47"/>
      <c r="C52" s="47"/>
      <c r="D52" s="47"/>
      <c r="E52" s="47"/>
      <c r="F52" s="47"/>
      <c r="G52" s="47"/>
      <c r="H52" s="47"/>
      <c r="I52" s="48"/>
      <c r="J52" s="222" t="str">
        <f>IF($J$23="","",$J$23)</f>
        <v>小　計</v>
      </c>
      <c r="K52" s="223"/>
      <c r="L52" s="223"/>
      <c r="M52" s="223"/>
      <c r="N52" s="223"/>
      <c r="O52" s="224"/>
      <c r="P52" s="212">
        <f>IF($P$23="","",$P$23)</f>
        <v>1430000</v>
      </c>
      <c r="Q52" s="213"/>
      <c r="R52" s="213"/>
      <c r="S52" s="214"/>
      <c r="T52" s="39"/>
      <c r="U52" s="228"/>
      <c r="V52" s="229"/>
      <c r="W52" s="230"/>
      <c r="X52" s="231"/>
      <c r="Y52" s="231"/>
      <c r="Z52" s="232"/>
    </row>
    <row r="53" spans="1:26" ht="10.050000000000001" customHeight="1">
      <c r="A53" s="3"/>
      <c r="B53" s="3"/>
      <c r="C53" s="3"/>
      <c r="D53" s="35"/>
      <c r="E53" s="35"/>
      <c r="F53" s="35"/>
      <c r="G53" s="35"/>
      <c r="H53" s="35"/>
      <c r="I53" s="35"/>
      <c r="J53" s="5"/>
      <c r="K53" s="5"/>
      <c r="L53" s="5"/>
      <c r="M53" s="25"/>
      <c r="N53" s="25"/>
      <c r="O53" s="25"/>
      <c r="P53" s="6"/>
      <c r="Q53" s="6"/>
      <c r="R53" s="6"/>
      <c r="S53" s="27"/>
      <c r="T53" s="8"/>
      <c r="U53" s="8"/>
      <c r="V53" s="8"/>
      <c r="W53" s="8"/>
      <c r="X53" s="8"/>
      <c r="Y53" s="8"/>
      <c r="Z53" s="8"/>
    </row>
    <row r="54" spans="1:26" ht="16.5" customHeight="1">
      <c r="A54" s="3"/>
      <c r="B54" s="3"/>
      <c r="C54" s="3"/>
      <c r="D54" s="35"/>
      <c r="E54" s="35"/>
      <c r="F54" s="35"/>
      <c r="G54" s="35"/>
      <c r="H54" s="35"/>
      <c r="I54" s="35"/>
      <c r="J54" s="115" t="s">
        <v>52</v>
      </c>
      <c r="K54" s="116"/>
      <c r="L54" s="116"/>
      <c r="M54" s="116"/>
      <c r="N54" s="116"/>
      <c r="O54" s="117"/>
      <c r="P54" s="225" t="s">
        <v>53</v>
      </c>
      <c r="Q54" s="226"/>
      <c r="R54" s="226"/>
      <c r="S54" s="227"/>
      <c r="T54" s="184" t="s">
        <v>48</v>
      </c>
      <c r="U54" s="185"/>
      <c r="V54" s="185"/>
      <c r="W54" s="185"/>
      <c r="X54" s="185"/>
      <c r="Y54" s="185"/>
      <c r="Z54" s="186"/>
    </row>
    <row r="55" spans="1:26" ht="16.5" customHeight="1">
      <c r="A55" s="3"/>
      <c r="B55" s="3"/>
      <c r="C55" s="3"/>
      <c r="D55" s="35"/>
      <c r="E55" s="35"/>
      <c r="F55" s="35"/>
      <c r="G55" s="35"/>
      <c r="H55" s="35"/>
      <c r="I55" s="35"/>
      <c r="J55" s="129" t="s">
        <v>56</v>
      </c>
      <c r="K55" s="130"/>
      <c r="L55" s="130"/>
      <c r="M55" s="130"/>
      <c r="N55" s="130"/>
      <c r="O55" s="131"/>
      <c r="P55" s="132">
        <f t="shared" ref="P55:T58" si="4">P26</f>
        <v>1500000</v>
      </c>
      <c r="Q55" s="133"/>
      <c r="R55" s="133"/>
      <c r="S55" s="134"/>
      <c r="T55" s="135">
        <f t="shared" si="4"/>
        <v>150000</v>
      </c>
      <c r="U55" s="136"/>
      <c r="V55" s="136"/>
      <c r="W55" s="136"/>
      <c r="X55" s="136"/>
      <c r="Y55" s="136"/>
      <c r="Z55" s="137"/>
    </row>
    <row r="56" spans="1:26" ht="16.5" customHeight="1">
      <c r="A56" s="3"/>
      <c r="B56" s="3"/>
      <c r="C56" s="3"/>
      <c r="D56" s="35"/>
      <c r="E56" s="35"/>
      <c r="F56" s="35"/>
      <c r="G56" s="35"/>
      <c r="H56" s="35"/>
      <c r="I56" s="35"/>
      <c r="J56" s="129" t="s">
        <v>77</v>
      </c>
      <c r="K56" s="147"/>
      <c r="L56" s="147"/>
      <c r="M56" s="147"/>
      <c r="N56" s="147"/>
      <c r="O56" s="148"/>
      <c r="P56" s="149">
        <f t="shared" si="4"/>
        <v>100000</v>
      </c>
      <c r="Q56" s="150"/>
      <c r="R56" s="150"/>
      <c r="S56" s="151"/>
      <c r="T56" s="152">
        <f t="shared" si="4"/>
        <v>8000</v>
      </c>
      <c r="U56" s="153"/>
      <c r="V56" s="153"/>
      <c r="W56" s="153"/>
      <c r="X56" s="153"/>
      <c r="Y56" s="153"/>
      <c r="Z56" s="154"/>
    </row>
    <row r="57" spans="1:26" ht="16.5" customHeight="1">
      <c r="A57" s="3"/>
      <c r="B57" s="3"/>
      <c r="C57" s="3"/>
      <c r="D57" s="35"/>
      <c r="E57" s="35"/>
      <c r="F57" s="35"/>
      <c r="G57" s="35"/>
      <c r="H57" s="35"/>
      <c r="I57" s="35"/>
      <c r="J57" s="129" t="s">
        <v>57</v>
      </c>
      <c r="K57" s="130"/>
      <c r="L57" s="130"/>
      <c r="M57" s="130"/>
      <c r="N57" s="130"/>
      <c r="O57" s="131"/>
      <c r="P57" s="155">
        <f t="shared" si="4"/>
        <v>30000</v>
      </c>
      <c r="Q57" s="156"/>
      <c r="R57" s="156"/>
      <c r="S57" s="157"/>
      <c r="T57" s="158" t="str">
        <f t="shared" si="4"/>
        <v>―</v>
      </c>
      <c r="U57" s="159"/>
      <c r="V57" s="159"/>
      <c r="W57" s="159"/>
      <c r="X57" s="159"/>
      <c r="Y57" s="159"/>
      <c r="Z57" s="160"/>
    </row>
    <row r="58" spans="1:26" ht="16.5" customHeight="1">
      <c r="A58" s="3"/>
      <c r="B58" s="3"/>
      <c r="C58" s="3"/>
      <c r="D58" s="3"/>
      <c r="E58" s="2"/>
      <c r="F58" s="2"/>
      <c r="G58" s="2"/>
      <c r="H58" s="2"/>
      <c r="I58" s="28"/>
      <c r="J58" s="118" t="s">
        <v>49</v>
      </c>
      <c r="K58" s="118"/>
      <c r="L58" s="118"/>
      <c r="M58" s="118"/>
      <c r="N58" s="118"/>
      <c r="O58" s="118"/>
      <c r="P58" s="163">
        <f t="shared" si="4"/>
        <v>1788000</v>
      </c>
      <c r="Q58" s="164"/>
      <c r="R58" s="164"/>
      <c r="S58" s="164"/>
      <c r="T58" s="164"/>
      <c r="U58" s="164"/>
      <c r="V58" s="164"/>
      <c r="W58" s="164"/>
      <c r="X58" s="164"/>
      <c r="Y58" s="164"/>
      <c r="Z58" s="165"/>
    </row>
    <row r="59" spans="1:26" ht="21">
      <c r="A59" s="56" t="s">
        <v>34</v>
      </c>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60" spans="1:26" ht="18.899999999999999" customHeight="1">
      <c r="B60" s="57" t="s">
        <v>26</v>
      </c>
      <c r="C60" s="57"/>
      <c r="D60" s="57"/>
      <c r="E60" s="57"/>
      <c r="F60" s="57"/>
      <c r="H60" s="3"/>
      <c r="I60" s="3"/>
      <c r="J60" s="3"/>
      <c r="K60" s="3"/>
      <c r="L60" s="3"/>
      <c r="M60" s="3"/>
      <c r="N60" s="166">
        <f>+$N$2</f>
        <v>45219</v>
      </c>
      <c r="O60" s="166"/>
      <c r="P60" s="166"/>
    </row>
    <row r="61" spans="1:26" ht="15" customHeight="1">
      <c r="B61" s="22"/>
      <c r="C61" s="22"/>
      <c r="D61" s="22"/>
      <c r="E61" s="22"/>
      <c r="F61" s="22"/>
      <c r="H61" s="3"/>
      <c r="I61" s="3"/>
      <c r="J61" s="3"/>
      <c r="K61" s="3"/>
      <c r="L61" s="3"/>
      <c r="M61" s="3"/>
      <c r="N61" s="23"/>
      <c r="O61" s="23"/>
      <c r="P61" s="23"/>
    </row>
    <row r="62" spans="1:26" ht="18.75" customHeight="1">
      <c r="B62" s="60" t="s">
        <v>18</v>
      </c>
      <c r="C62" s="60"/>
      <c r="D62" s="60"/>
      <c r="E62" s="60"/>
      <c r="F62" s="60"/>
      <c r="H62" s="61" t="s">
        <v>50</v>
      </c>
      <c r="I62" s="61"/>
      <c r="J62" s="2" t="s">
        <v>51</v>
      </c>
      <c r="K62" s="161" t="str">
        <f t="shared" ref="K62" si="5">$K$4</f>
        <v>１２３４５６７８９０１２３</v>
      </c>
      <c r="L62" s="162"/>
      <c r="M62" s="162"/>
      <c r="N62" s="162"/>
      <c r="O62" s="162"/>
      <c r="P62" s="162"/>
    </row>
    <row r="63" spans="1:26" ht="18.899999999999999" customHeight="1">
      <c r="A63" s="67" t="s">
        <v>17</v>
      </c>
      <c r="B63" s="67"/>
      <c r="C63" s="67"/>
      <c r="D63" s="67"/>
      <c r="E63" s="68">
        <f>$E$5</f>
        <v>1788000</v>
      </c>
      <c r="F63" s="69"/>
      <c r="G63" s="19"/>
      <c r="H63" s="70" t="s">
        <v>40</v>
      </c>
      <c r="I63" s="70"/>
      <c r="J63" s="70" t="str">
        <f>$J$5</f>
        <v>宮城県仙台市青葉区中央一丁目1-1〇〇〇〇ビル〇〇階</v>
      </c>
      <c r="K63" s="70"/>
      <c r="L63" s="70"/>
      <c r="M63" s="70"/>
      <c r="N63" s="70"/>
      <c r="O63" s="70"/>
      <c r="P63" s="70"/>
      <c r="R63" s="14" t="s">
        <v>1</v>
      </c>
      <c r="S63" s="233"/>
      <c r="T63" s="234"/>
      <c r="U63" s="234"/>
      <c r="V63" s="234"/>
      <c r="W63" s="234"/>
      <c r="X63" s="234"/>
      <c r="Y63" s="234"/>
      <c r="Z63" s="235"/>
    </row>
    <row r="64" spans="1:26" ht="18.899999999999999" customHeight="1">
      <c r="A64" s="78" t="s">
        <v>15</v>
      </c>
      <c r="B64" s="79" t="s">
        <v>20</v>
      </c>
      <c r="C64" s="79"/>
      <c r="D64" s="79"/>
      <c r="E64" s="143">
        <f>IF($E$6="","",$E$6)</f>
        <v>45017</v>
      </c>
      <c r="F64" s="144"/>
      <c r="G64" s="19"/>
      <c r="H64" s="70" t="s">
        <v>39</v>
      </c>
      <c r="I64" s="70"/>
      <c r="J64" s="145" t="str">
        <f>$J$6</f>
        <v>〇〇〇〇〇〇〇〇〇〇〇〇〇株式会社</v>
      </c>
      <c r="K64" s="145"/>
      <c r="L64" s="145"/>
      <c r="M64" s="145"/>
      <c r="N64" s="145"/>
      <c r="O64" s="145"/>
      <c r="P64" s="145"/>
      <c r="R64" s="11" t="s">
        <v>19</v>
      </c>
      <c r="S64" s="115"/>
      <c r="T64" s="116"/>
      <c r="U64" s="117"/>
      <c r="V64" s="115" t="s">
        <v>27</v>
      </c>
      <c r="W64" s="117"/>
      <c r="X64" s="11"/>
      <c r="Y64" s="7"/>
      <c r="Z64" s="15"/>
    </row>
    <row r="65" spans="1:26" ht="18.899999999999999" customHeight="1">
      <c r="A65" s="78"/>
      <c r="B65" s="79" t="s">
        <v>21</v>
      </c>
      <c r="C65" s="79"/>
      <c r="D65" s="79"/>
      <c r="E65" s="17" t="str">
        <f>E36</f>
        <v>No.</v>
      </c>
      <c r="F65" s="20">
        <f>$F$7</f>
        <v>0</v>
      </c>
      <c r="G65" s="19"/>
      <c r="H65" s="70" t="s">
        <v>38</v>
      </c>
      <c r="I65" s="70"/>
      <c r="J65" s="70" t="str">
        <f>$J$7</f>
        <v>代表取締役社長　〇〇〇〇〇〇</v>
      </c>
      <c r="K65" s="70"/>
      <c r="L65" s="70"/>
      <c r="M65" s="70"/>
      <c r="N65" s="70"/>
      <c r="O65" s="70"/>
      <c r="P65" s="70"/>
      <c r="R65" s="12" t="s">
        <v>10</v>
      </c>
      <c r="S65" s="115"/>
      <c r="T65" s="116"/>
      <c r="U65" s="117"/>
      <c r="V65" s="115" t="s">
        <v>27</v>
      </c>
      <c r="W65" s="117"/>
      <c r="X65" s="11"/>
      <c r="Y65" s="7"/>
      <c r="Z65" s="15"/>
    </row>
    <row r="66" spans="1:26" ht="18.899999999999999" customHeight="1">
      <c r="A66" s="78"/>
      <c r="B66" s="83" t="s">
        <v>12</v>
      </c>
      <c r="C66" s="84" t="s">
        <v>28</v>
      </c>
      <c r="D66" s="85"/>
      <c r="E66" s="88">
        <f>IF($E$8="","",$E$8)</f>
        <v>10000000</v>
      </c>
      <c r="F66" s="88"/>
      <c r="G66" s="19"/>
      <c r="H66" s="70" t="s">
        <v>41</v>
      </c>
      <c r="I66" s="70"/>
      <c r="J66" s="173" t="str">
        <f>$J$8</f>
        <v>０２２－０００－００００</v>
      </c>
      <c r="K66" s="173"/>
      <c r="L66" s="173"/>
      <c r="M66" s="173"/>
      <c r="N66" s="173"/>
      <c r="O66" s="173"/>
      <c r="P66" s="173"/>
      <c r="R66" s="13"/>
      <c r="S66" s="21"/>
      <c r="T66" s="21"/>
      <c r="U66" s="21"/>
      <c r="V66" s="21"/>
      <c r="W66" s="21"/>
      <c r="X66" s="21"/>
      <c r="Y66" s="21"/>
      <c r="Z66" s="21"/>
    </row>
    <row r="67" spans="1:26" ht="18.899999999999999" customHeight="1">
      <c r="A67" s="78"/>
      <c r="B67" s="83"/>
      <c r="C67" s="84" t="s">
        <v>14</v>
      </c>
      <c r="D67" s="85"/>
      <c r="E67" s="88">
        <f>$E$9</f>
        <v>1000000</v>
      </c>
      <c r="F67" s="88"/>
      <c r="G67" s="19"/>
      <c r="H67" s="189" t="str">
        <f>$H$9</f>
        <v>取引先コード</v>
      </c>
      <c r="I67" s="238"/>
      <c r="J67" s="238"/>
      <c r="K67" s="238"/>
      <c r="L67" s="238"/>
      <c r="M67" s="239"/>
      <c r="N67" s="84">
        <f>$N$9</f>
        <v>123456</v>
      </c>
      <c r="O67" s="89"/>
      <c r="P67" s="85"/>
      <c r="R67" s="118" t="s">
        <v>45</v>
      </c>
      <c r="S67" s="118"/>
      <c r="T67" s="118"/>
      <c r="U67" s="118"/>
      <c r="V67" s="118"/>
      <c r="W67" s="118"/>
      <c r="X67" s="84" t="s">
        <v>44</v>
      </c>
      <c r="Y67" s="89"/>
      <c r="Z67" s="85"/>
    </row>
    <row r="68" spans="1:26" ht="18.899999999999999" customHeight="1">
      <c r="A68" s="78"/>
      <c r="B68" s="83" t="s">
        <v>0</v>
      </c>
      <c r="C68" s="83"/>
      <c r="D68" s="83"/>
      <c r="E68" s="88">
        <f>$E$10</f>
        <v>11000000</v>
      </c>
      <c r="F68" s="88"/>
      <c r="G68" s="19"/>
      <c r="H68" s="93" t="s">
        <v>3</v>
      </c>
      <c r="I68" s="170" t="str">
        <f>IF($I$10="","未入力",$I$10)</f>
        <v>〇〇〇〇〇〇</v>
      </c>
      <c r="J68" s="174"/>
      <c r="K68" s="97" t="s">
        <v>5</v>
      </c>
      <c r="L68" s="174" t="str">
        <f>IF($L$10="","未入力",$L$10)</f>
        <v>〇〇〇〇〇〇〇</v>
      </c>
      <c r="M68" s="171"/>
      <c r="N68" s="175" t="s">
        <v>6</v>
      </c>
      <c r="O68" s="93" t="s">
        <v>8</v>
      </c>
      <c r="P68" s="177" t="str">
        <f>$P$10</f>
        <v>普  通</v>
      </c>
      <c r="R68" s="118"/>
      <c r="S68" s="118"/>
      <c r="T68" s="118"/>
      <c r="U68" s="118"/>
      <c r="V68" s="118"/>
      <c r="W68" s="118"/>
      <c r="X68" s="184"/>
      <c r="Y68" s="185"/>
      <c r="Z68" s="186"/>
    </row>
    <row r="69" spans="1:26" ht="18.899999999999999" customHeight="1">
      <c r="A69" s="78"/>
      <c r="B69" s="84" t="s">
        <v>23</v>
      </c>
      <c r="C69" s="89"/>
      <c r="D69" s="18" t="s">
        <v>25</v>
      </c>
      <c r="E69" s="88">
        <f>IF($E$11="","",$E$11)</f>
        <v>1000000</v>
      </c>
      <c r="F69" s="88"/>
      <c r="G69" s="19"/>
      <c r="H69" s="93"/>
      <c r="I69" s="236"/>
      <c r="J69" s="237"/>
      <c r="K69" s="97"/>
      <c r="L69" s="173"/>
      <c r="M69" s="173"/>
      <c r="N69" s="176"/>
      <c r="O69" s="100"/>
      <c r="P69" s="178"/>
      <c r="R69" s="118"/>
      <c r="S69" s="118"/>
      <c r="T69" s="118"/>
      <c r="U69" s="118"/>
      <c r="V69" s="118"/>
      <c r="W69" s="118"/>
      <c r="X69" s="187"/>
      <c r="Y69" s="60"/>
      <c r="Z69" s="188"/>
    </row>
    <row r="70" spans="1:26" ht="18.899999999999999" customHeight="1">
      <c r="A70" s="78"/>
      <c r="B70" s="103" t="s">
        <v>2</v>
      </c>
      <c r="C70" s="104"/>
      <c r="D70" s="18" t="s">
        <v>25</v>
      </c>
      <c r="E70" s="88">
        <f>$E$12</f>
        <v>1788000</v>
      </c>
      <c r="F70" s="88"/>
      <c r="G70" s="19"/>
      <c r="H70" s="93" t="s">
        <v>4</v>
      </c>
      <c r="I70" s="192" t="str">
        <f>+$I$12</f>
        <v>フリガナ</v>
      </c>
      <c r="J70" s="193"/>
      <c r="K70" s="193"/>
      <c r="L70" s="193"/>
      <c r="M70" s="193"/>
      <c r="N70" s="194"/>
      <c r="O70" s="93" t="s">
        <v>9</v>
      </c>
      <c r="P70" s="195">
        <f>$P$12</f>
        <v>7654321</v>
      </c>
      <c r="R70" s="118" t="s">
        <v>46</v>
      </c>
      <c r="S70" s="118"/>
      <c r="T70" s="118"/>
      <c r="U70" s="118" t="s">
        <v>43</v>
      </c>
      <c r="V70" s="118"/>
      <c r="W70" s="118"/>
      <c r="X70" s="84" t="s">
        <v>47</v>
      </c>
      <c r="Y70" s="89"/>
      <c r="Z70" s="85"/>
    </row>
    <row r="71" spans="1:26" ht="18.899999999999999" customHeight="1">
      <c r="A71" s="78"/>
      <c r="B71" s="103" t="s">
        <v>24</v>
      </c>
      <c r="C71" s="104"/>
      <c r="D71" s="18" t="s">
        <v>25</v>
      </c>
      <c r="E71" s="108">
        <f>$E$13</f>
        <v>8212000</v>
      </c>
      <c r="F71" s="108"/>
      <c r="G71" s="19"/>
      <c r="H71" s="93"/>
      <c r="I71" s="240" t="str">
        <f>+$I$13</f>
        <v>〇〇〇〇〇〇</v>
      </c>
      <c r="J71" s="241"/>
      <c r="K71" s="241"/>
      <c r="L71" s="241"/>
      <c r="M71" s="241"/>
      <c r="N71" s="242"/>
      <c r="O71" s="100"/>
      <c r="P71" s="196"/>
      <c r="R71" s="118"/>
      <c r="S71" s="118"/>
      <c r="T71" s="118"/>
      <c r="U71" s="184"/>
      <c r="V71" s="185"/>
      <c r="W71" s="186"/>
      <c r="X71" s="184"/>
      <c r="Y71" s="185"/>
      <c r="Z71" s="186"/>
    </row>
    <row r="72" spans="1:26" ht="18.899999999999999" customHeight="1">
      <c r="A72" s="78"/>
      <c r="B72" s="103" t="s">
        <v>22</v>
      </c>
      <c r="C72" s="104"/>
      <c r="D72" s="111"/>
      <c r="E72" s="197" t="str">
        <f>IF($E$14="","工事名が入力されていません",$E$14)</f>
        <v>〇〇〇〇〇〇〇〇〇〇〇〇工事</v>
      </c>
      <c r="F72" s="245"/>
      <c r="G72" s="245"/>
      <c r="H72" s="245"/>
      <c r="I72" s="245"/>
      <c r="J72" s="245"/>
      <c r="K72" s="245"/>
      <c r="L72" s="245"/>
      <c r="M72" s="245"/>
      <c r="N72" s="245"/>
      <c r="O72" s="245"/>
      <c r="P72" s="246"/>
      <c r="R72" s="118"/>
      <c r="S72" s="118"/>
      <c r="T72" s="118"/>
      <c r="U72" s="187"/>
      <c r="V72" s="60"/>
      <c r="W72" s="188"/>
      <c r="X72" s="187"/>
      <c r="Y72" s="60"/>
      <c r="Z72" s="188"/>
    </row>
    <row r="73" spans="1:26" ht="10.050000000000001" customHeight="1" thickBot="1"/>
    <row r="74" spans="1:26" ht="20.100000000000001" customHeight="1">
      <c r="A74" s="115" t="str">
        <f>$A$16</f>
        <v>月    日</v>
      </c>
      <c r="B74" s="116"/>
      <c r="C74" s="117"/>
      <c r="D74" s="115" t="str">
        <f>$D$16</f>
        <v>品 名 又 は 工 種 内 訳</v>
      </c>
      <c r="E74" s="116"/>
      <c r="F74" s="116"/>
      <c r="G74" s="116"/>
      <c r="H74" s="116"/>
      <c r="I74" s="117"/>
      <c r="J74" s="115" t="str">
        <f>$J$16</f>
        <v>数  量</v>
      </c>
      <c r="K74" s="116"/>
      <c r="L74" s="117"/>
      <c r="M74" s="115" t="str">
        <f>$M$16</f>
        <v>単  価</v>
      </c>
      <c r="N74" s="116"/>
      <c r="O74" s="117"/>
      <c r="P74" s="115" t="str">
        <f>$P$16</f>
        <v>金    額</v>
      </c>
      <c r="Q74" s="116"/>
      <c r="R74" s="116"/>
      <c r="S74" s="117"/>
      <c r="T74" s="36" t="str">
        <f>+T16</f>
        <v>税率</v>
      </c>
      <c r="U74" s="179" t="s">
        <v>11</v>
      </c>
      <c r="V74" s="180"/>
      <c r="W74" s="181" t="s">
        <v>55</v>
      </c>
      <c r="X74" s="182"/>
      <c r="Y74" s="182"/>
      <c r="Z74" s="183"/>
    </row>
    <row r="75" spans="1:26" ht="16.5" customHeight="1">
      <c r="A75" s="200">
        <f>IF($A$17="","",$A$17)</f>
        <v>45204</v>
      </c>
      <c r="B75" s="201"/>
      <c r="C75" s="202"/>
      <c r="D75" s="203" t="str">
        <f>IF($D$17="","",$D$17)</f>
        <v>別紙明細の通り</v>
      </c>
      <c r="E75" s="204"/>
      <c r="F75" s="204"/>
      <c r="G75" s="204"/>
      <c r="H75" s="204"/>
      <c r="I75" s="205"/>
      <c r="J75" s="206">
        <f>IF($J$17="","",$J$17)</f>
        <v>1</v>
      </c>
      <c r="K75" s="207"/>
      <c r="L75" s="208"/>
      <c r="M75" s="209">
        <f>IF($M$17="","",$M$17)</f>
        <v>1500000</v>
      </c>
      <c r="N75" s="210"/>
      <c r="O75" s="211"/>
      <c r="P75" s="212">
        <f>IF($P$17="","",$P$17)</f>
        <v>1500000</v>
      </c>
      <c r="Q75" s="213"/>
      <c r="R75" s="213"/>
      <c r="S75" s="214"/>
      <c r="T75" s="39">
        <f>T17</f>
        <v>0.1</v>
      </c>
      <c r="U75" s="243" t="s">
        <v>54</v>
      </c>
      <c r="V75" s="244"/>
      <c r="W75" s="21"/>
      <c r="X75" s="21"/>
      <c r="Y75" s="21"/>
      <c r="Z75" s="37"/>
    </row>
    <row r="76" spans="1:26" ht="16.5" customHeight="1">
      <c r="A76" s="200">
        <f>IF($A$18="","",$A$18)</f>
        <v>45205</v>
      </c>
      <c r="B76" s="201"/>
      <c r="C76" s="202"/>
      <c r="D76" s="203" t="str">
        <f>IF($D$18="","",$D$18)</f>
        <v>値引き</v>
      </c>
      <c r="E76" s="204"/>
      <c r="F76" s="204"/>
      <c r="G76" s="204"/>
      <c r="H76" s="204"/>
      <c r="I76" s="205"/>
      <c r="J76" s="206">
        <f>IF($J$18="","",$J$18)</f>
        <v>1</v>
      </c>
      <c r="K76" s="207"/>
      <c r="L76" s="208"/>
      <c r="M76" s="209">
        <f>IF($M$18="","",$M$18)</f>
        <v>-200000</v>
      </c>
      <c r="N76" s="210"/>
      <c r="O76" s="211"/>
      <c r="P76" s="212">
        <f>IF($P$18="","",$P$18)</f>
        <v>-200000</v>
      </c>
      <c r="Q76" s="213"/>
      <c r="R76" s="213"/>
      <c r="S76" s="214"/>
      <c r="T76" s="39">
        <f t="shared" ref="T76:T80" si="6">T18</f>
        <v>0</v>
      </c>
      <c r="U76" s="247"/>
      <c r="V76" s="248"/>
      <c r="W76" s="21"/>
      <c r="X76" s="21"/>
      <c r="Y76" s="21"/>
      <c r="Z76" s="37"/>
    </row>
    <row r="77" spans="1:26" ht="16.5" customHeight="1">
      <c r="A77" s="200">
        <f>IF($A$19="","",$A$19)</f>
        <v>45206</v>
      </c>
      <c r="B77" s="201"/>
      <c r="C77" s="202"/>
      <c r="D77" s="203" t="str">
        <f>IF($D$19="","",$D$19)</f>
        <v>品名・工種内訳</v>
      </c>
      <c r="E77" s="204"/>
      <c r="F77" s="204"/>
      <c r="G77" s="204"/>
      <c r="H77" s="204"/>
      <c r="I77" s="205"/>
      <c r="J77" s="206">
        <f>IF($J$19="","",$J$19)</f>
        <v>2</v>
      </c>
      <c r="K77" s="207"/>
      <c r="L77" s="208"/>
      <c r="M77" s="209">
        <f>IF($M$19="","",$M$19)</f>
        <v>50000</v>
      </c>
      <c r="N77" s="210"/>
      <c r="O77" s="211"/>
      <c r="P77" s="212">
        <f>IF($P$19="","",$P$19)</f>
        <v>100000</v>
      </c>
      <c r="Q77" s="213"/>
      <c r="R77" s="213"/>
      <c r="S77" s="214"/>
      <c r="T77" s="39" t="str">
        <f t="shared" si="6"/>
        <v>※軽減</v>
      </c>
      <c r="U77" s="247"/>
      <c r="V77" s="248"/>
      <c r="W77" s="21"/>
      <c r="X77" s="21"/>
      <c r="Y77" s="21"/>
      <c r="Z77" s="37"/>
    </row>
    <row r="78" spans="1:26" ht="16.5" customHeight="1">
      <c r="A78" s="200">
        <f>IF($A$20="","",$A$20)</f>
        <v>45207</v>
      </c>
      <c r="B78" s="201"/>
      <c r="C78" s="202"/>
      <c r="D78" s="203" t="str">
        <f>IF($D$20="","",$D$20)</f>
        <v>品名・工種内訳</v>
      </c>
      <c r="E78" s="204"/>
      <c r="F78" s="204"/>
      <c r="G78" s="204"/>
      <c r="H78" s="204"/>
      <c r="I78" s="205"/>
      <c r="J78" s="206">
        <f>IF($J$20="","",$J$20)</f>
        <v>3</v>
      </c>
      <c r="K78" s="207"/>
      <c r="L78" s="208"/>
      <c r="M78" s="209">
        <f>IF($M$20="","",$M$20)</f>
        <v>10000</v>
      </c>
      <c r="N78" s="210"/>
      <c r="O78" s="211"/>
      <c r="P78" s="212">
        <f>IF($P$20="","",$P$20)</f>
        <v>30000</v>
      </c>
      <c r="Q78" s="213"/>
      <c r="R78" s="213"/>
      <c r="S78" s="214"/>
      <c r="T78" s="39" t="str">
        <f t="shared" si="6"/>
        <v>非課税</v>
      </c>
      <c r="U78" s="247"/>
      <c r="V78" s="248"/>
      <c r="W78" s="21"/>
      <c r="X78" s="21"/>
      <c r="Y78" s="21"/>
      <c r="Z78" s="37"/>
    </row>
    <row r="79" spans="1:26" ht="16.5" customHeight="1">
      <c r="A79" s="200" t="str">
        <f>IF($A$21="","",$A$21)</f>
        <v/>
      </c>
      <c r="B79" s="201"/>
      <c r="C79" s="202"/>
      <c r="D79" s="203" t="str">
        <f>IF($D$21="","",$D$21)</f>
        <v/>
      </c>
      <c r="E79" s="204"/>
      <c r="F79" s="204"/>
      <c r="G79" s="204"/>
      <c r="H79" s="204"/>
      <c r="I79" s="205"/>
      <c r="J79" s="206" t="str">
        <f>IF($J$21="","",$J$21)</f>
        <v/>
      </c>
      <c r="K79" s="207"/>
      <c r="L79" s="208"/>
      <c r="M79" s="209" t="str">
        <f>IF($M$21="","",$M$21)</f>
        <v/>
      </c>
      <c r="N79" s="210"/>
      <c r="O79" s="211"/>
      <c r="P79" s="212" t="str">
        <f>IF($P$21="","",$P$21)</f>
        <v/>
      </c>
      <c r="Q79" s="213"/>
      <c r="R79" s="213"/>
      <c r="S79" s="214"/>
      <c r="T79" s="39">
        <f t="shared" si="6"/>
        <v>0</v>
      </c>
      <c r="U79" s="247"/>
      <c r="V79" s="248"/>
      <c r="W79" s="21"/>
      <c r="X79" s="21"/>
      <c r="Y79" s="21"/>
      <c r="Z79" s="38"/>
    </row>
    <row r="80" spans="1:26" ht="16.5" customHeight="1">
      <c r="A80" s="200" t="str">
        <f>IF($A$22="","",$A$22)</f>
        <v/>
      </c>
      <c r="B80" s="201"/>
      <c r="C80" s="202"/>
      <c r="D80" s="203" t="str">
        <f>IF($D$22="","",$D$22)</f>
        <v/>
      </c>
      <c r="E80" s="204"/>
      <c r="F80" s="204"/>
      <c r="G80" s="204"/>
      <c r="H80" s="204"/>
      <c r="I80" s="205"/>
      <c r="J80" s="206" t="str">
        <f>IF($J$22="","",$J$22)</f>
        <v/>
      </c>
      <c r="K80" s="207"/>
      <c r="L80" s="208"/>
      <c r="M80" s="209" t="str">
        <f>IF($M$22="","",$M$22)</f>
        <v/>
      </c>
      <c r="N80" s="210"/>
      <c r="O80" s="211"/>
      <c r="P80" s="212" t="str">
        <f>IF($P$22="","",$P$22)</f>
        <v/>
      </c>
      <c r="Q80" s="213"/>
      <c r="R80" s="213"/>
      <c r="S80" s="214"/>
      <c r="T80" s="39">
        <f t="shared" si="6"/>
        <v>0</v>
      </c>
      <c r="U80" s="247"/>
      <c r="V80" s="248"/>
      <c r="W80" s="21"/>
      <c r="X80" s="21"/>
      <c r="Y80" s="21"/>
      <c r="Z80" s="37"/>
    </row>
    <row r="81" spans="1:26" ht="16.5" customHeight="1" thickBot="1">
      <c r="A81" s="47" t="str">
        <f>IF($A$23="","",$A$23)</f>
        <v/>
      </c>
      <c r="B81" s="47"/>
      <c r="C81" s="47"/>
      <c r="D81" s="47" t="str">
        <f>IF($D$23="","",$D$23)</f>
        <v/>
      </c>
      <c r="E81" s="47"/>
      <c r="F81" s="47"/>
      <c r="G81" s="47"/>
      <c r="H81" s="47"/>
      <c r="I81" s="48"/>
      <c r="J81" s="222" t="str">
        <f>IF($J$23="","",$J$23)</f>
        <v>小　計</v>
      </c>
      <c r="K81" s="223"/>
      <c r="L81" s="223"/>
      <c r="M81" s="223"/>
      <c r="N81" s="223"/>
      <c r="O81" s="224"/>
      <c r="P81" s="212">
        <f>IF($P$23="","",$P$23)</f>
        <v>1430000</v>
      </c>
      <c r="Q81" s="213"/>
      <c r="R81" s="213"/>
      <c r="S81" s="214"/>
      <c r="T81" s="39"/>
      <c r="U81" s="249"/>
      <c r="V81" s="250"/>
      <c r="W81" s="9"/>
      <c r="X81" s="9"/>
      <c r="Y81" s="9"/>
      <c r="Z81" s="10"/>
    </row>
    <row r="82" spans="1:26" ht="10.050000000000001" customHeight="1">
      <c r="A82" s="146"/>
      <c r="B82" s="146"/>
      <c r="C82" s="146"/>
      <c r="D82" s="251"/>
      <c r="E82" s="251"/>
      <c r="F82" s="251"/>
      <c r="G82" s="251"/>
      <c r="H82" s="251"/>
      <c r="I82" s="251"/>
      <c r="J82" s="252"/>
      <c r="K82" s="252"/>
      <c r="L82" s="252"/>
      <c r="M82" s="174"/>
      <c r="N82" s="174"/>
      <c r="O82" s="174"/>
      <c r="P82" s="253"/>
      <c r="Q82" s="253"/>
      <c r="R82" s="253"/>
      <c r="S82" s="27"/>
      <c r="T82" s="27"/>
      <c r="U82" s="8"/>
      <c r="V82" s="8"/>
      <c r="W82" s="254"/>
      <c r="X82" s="254"/>
      <c r="Y82" s="254"/>
      <c r="Z82" s="254"/>
    </row>
    <row r="83" spans="1:26" ht="16.5" customHeight="1">
      <c r="A83" s="3"/>
      <c r="B83" s="3"/>
      <c r="C83" s="3"/>
      <c r="D83" s="35"/>
      <c r="E83" s="35"/>
      <c r="F83" s="35"/>
      <c r="G83" s="35"/>
      <c r="H83" s="35"/>
      <c r="I83" s="35"/>
      <c r="J83" s="115" t="s">
        <v>52</v>
      </c>
      <c r="K83" s="116"/>
      <c r="L83" s="116"/>
      <c r="M83" s="116"/>
      <c r="N83" s="116"/>
      <c r="O83" s="117"/>
      <c r="P83" s="225" t="s">
        <v>53</v>
      </c>
      <c r="Q83" s="226"/>
      <c r="R83" s="226"/>
      <c r="S83" s="227"/>
      <c r="T83" s="184" t="s">
        <v>48</v>
      </c>
      <c r="U83" s="185"/>
      <c r="V83" s="185"/>
      <c r="W83" s="185"/>
      <c r="X83" s="185"/>
      <c r="Y83" s="185"/>
      <c r="Z83" s="186"/>
    </row>
    <row r="84" spans="1:26" ht="16.5" customHeight="1">
      <c r="A84" s="146"/>
      <c r="B84" s="146"/>
      <c r="C84" s="146"/>
      <c r="D84" s="146"/>
      <c r="E84" s="146"/>
      <c r="F84" s="146"/>
      <c r="G84" s="146"/>
      <c r="H84" s="146"/>
      <c r="I84" s="146"/>
      <c r="J84" s="129" t="s">
        <v>56</v>
      </c>
      <c r="K84" s="130"/>
      <c r="L84" s="130"/>
      <c r="M84" s="130"/>
      <c r="N84" s="130"/>
      <c r="O84" s="131"/>
      <c r="P84" s="132">
        <f t="shared" ref="P84:T87" si="7">P26</f>
        <v>1500000</v>
      </c>
      <c r="Q84" s="133"/>
      <c r="R84" s="133"/>
      <c r="S84" s="134"/>
      <c r="T84" s="135">
        <f t="shared" si="7"/>
        <v>150000</v>
      </c>
      <c r="U84" s="136"/>
      <c r="V84" s="136"/>
      <c r="W84" s="136"/>
      <c r="X84" s="136"/>
      <c r="Y84" s="136"/>
      <c r="Z84" s="137"/>
    </row>
    <row r="85" spans="1:26" ht="16.5" customHeight="1">
      <c r="A85" s="146"/>
      <c r="B85" s="146"/>
      <c r="C85" s="146"/>
      <c r="D85" s="146"/>
      <c r="E85" s="146"/>
      <c r="F85" s="146"/>
      <c r="G85" s="146"/>
      <c r="H85" s="146"/>
      <c r="I85" s="146"/>
      <c r="J85" s="129" t="s">
        <v>77</v>
      </c>
      <c r="K85" s="147"/>
      <c r="L85" s="147"/>
      <c r="M85" s="147"/>
      <c r="N85" s="147"/>
      <c r="O85" s="148"/>
      <c r="P85" s="149">
        <f t="shared" si="7"/>
        <v>100000</v>
      </c>
      <c r="Q85" s="150"/>
      <c r="R85" s="150"/>
      <c r="S85" s="151"/>
      <c r="T85" s="152">
        <f t="shared" si="7"/>
        <v>8000</v>
      </c>
      <c r="U85" s="153"/>
      <c r="V85" s="153"/>
      <c r="W85" s="153"/>
      <c r="X85" s="153"/>
      <c r="Y85" s="153"/>
      <c r="Z85" s="154"/>
    </row>
    <row r="86" spans="1:26" ht="16.5" customHeight="1">
      <c r="A86" s="3"/>
      <c r="B86" s="3"/>
      <c r="C86" s="3"/>
      <c r="D86" s="3"/>
      <c r="E86" s="3"/>
      <c r="F86" s="3"/>
      <c r="G86" s="3"/>
      <c r="H86" s="3"/>
      <c r="I86" s="3"/>
      <c r="J86" s="129" t="s">
        <v>57</v>
      </c>
      <c r="K86" s="130"/>
      <c r="L86" s="130"/>
      <c r="M86" s="130"/>
      <c r="N86" s="130"/>
      <c r="O86" s="131"/>
      <c r="P86" s="155">
        <f t="shared" si="7"/>
        <v>30000</v>
      </c>
      <c r="Q86" s="156"/>
      <c r="R86" s="156"/>
      <c r="S86" s="157"/>
      <c r="T86" s="158" t="str">
        <f t="shared" si="7"/>
        <v>―</v>
      </c>
      <c r="U86" s="159"/>
      <c r="V86" s="159"/>
      <c r="W86" s="159"/>
      <c r="X86" s="159"/>
      <c r="Y86" s="159"/>
      <c r="Z86" s="160"/>
    </row>
    <row r="87" spans="1:26" ht="16.5" customHeight="1">
      <c r="A87" s="146"/>
      <c r="B87" s="146"/>
      <c r="C87" s="146"/>
      <c r="D87" s="146"/>
      <c r="E87" s="146"/>
      <c r="F87" s="146"/>
      <c r="G87" s="146"/>
      <c r="H87" s="146"/>
      <c r="I87" s="255"/>
      <c r="J87" s="118" t="s">
        <v>49</v>
      </c>
      <c r="K87" s="118"/>
      <c r="L87" s="118"/>
      <c r="M87" s="118"/>
      <c r="N87" s="118"/>
      <c r="O87" s="118"/>
      <c r="P87" s="163">
        <f t="shared" si="7"/>
        <v>1788000</v>
      </c>
      <c r="Q87" s="164"/>
      <c r="R87" s="164"/>
      <c r="S87" s="164"/>
      <c r="T87" s="164"/>
      <c r="U87" s="164"/>
      <c r="V87" s="164"/>
      <c r="W87" s="164"/>
      <c r="X87" s="164"/>
      <c r="Y87" s="164"/>
      <c r="Z87" s="165"/>
    </row>
  </sheetData>
  <mergeCells count="380">
    <mergeCell ref="A87:C87"/>
    <mergeCell ref="D87:I87"/>
    <mergeCell ref="J87:O87"/>
    <mergeCell ref="P87:Z87"/>
    <mergeCell ref="A85:C85"/>
    <mergeCell ref="D85:I85"/>
    <mergeCell ref="J85:O85"/>
    <mergeCell ref="P85:S85"/>
    <mergeCell ref="T85:Z85"/>
    <mergeCell ref="J86:O86"/>
    <mergeCell ref="P86:S86"/>
    <mergeCell ref="T86:Z86"/>
    <mergeCell ref="J83:O83"/>
    <mergeCell ref="P83:S83"/>
    <mergeCell ref="T83:Z83"/>
    <mergeCell ref="A84:C84"/>
    <mergeCell ref="D84:I84"/>
    <mergeCell ref="J84:O84"/>
    <mergeCell ref="P84:S84"/>
    <mergeCell ref="T84:Z84"/>
    <mergeCell ref="A82:C82"/>
    <mergeCell ref="D82:I82"/>
    <mergeCell ref="J82:L82"/>
    <mergeCell ref="M82:O82"/>
    <mergeCell ref="P82:R82"/>
    <mergeCell ref="W82:Z82"/>
    <mergeCell ref="P81:S81"/>
    <mergeCell ref="U81:V81"/>
    <mergeCell ref="A80:C80"/>
    <mergeCell ref="D80:I80"/>
    <mergeCell ref="J80:L80"/>
    <mergeCell ref="M80:O80"/>
    <mergeCell ref="P80:S80"/>
    <mergeCell ref="U80:V80"/>
    <mergeCell ref="J81:O81"/>
    <mergeCell ref="A79:C79"/>
    <mergeCell ref="D79:I79"/>
    <mergeCell ref="J79:L79"/>
    <mergeCell ref="M79:O79"/>
    <mergeCell ref="P79:S79"/>
    <mergeCell ref="U79:V79"/>
    <mergeCell ref="A78:C78"/>
    <mergeCell ref="D78:I78"/>
    <mergeCell ref="J78:L78"/>
    <mergeCell ref="M78:O78"/>
    <mergeCell ref="P78:S78"/>
    <mergeCell ref="U78:V78"/>
    <mergeCell ref="A77:C77"/>
    <mergeCell ref="D77:I77"/>
    <mergeCell ref="J77:L77"/>
    <mergeCell ref="M77:O77"/>
    <mergeCell ref="P77:S77"/>
    <mergeCell ref="U77:V77"/>
    <mergeCell ref="A76:C76"/>
    <mergeCell ref="D76:I76"/>
    <mergeCell ref="J76:L76"/>
    <mergeCell ref="M76:O76"/>
    <mergeCell ref="P76:S76"/>
    <mergeCell ref="U76:V76"/>
    <mergeCell ref="U74:V74"/>
    <mergeCell ref="W74:Z74"/>
    <mergeCell ref="A75:C75"/>
    <mergeCell ref="D75:I75"/>
    <mergeCell ref="J75:L75"/>
    <mergeCell ref="M75:O75"/>
    <mergeCell ref="P75:S75"/>
    <mergeCell ref="U75:V75"/>
    <mergeCell ref="B72:D72"/>
    <mergeCell ref="E72:P72"/>
    <mergeCell ref="A74:C74"/>
    <mergeCell ref="D74:I74"/>
    <mergeCell ref="J74:L74"/>
    <mergeCell ref="M74:O74"/>
    <mergeCell ref="P74:S74"/>
    <mergeCell ref="R68:W69"/>
    <mergeCell ref="X68:Z69"/>
    <mergeCell ref="B69:C69"/>
    <mergeCell ref="E69:F69"/>
    <mergeCell ref="B70:C70"/>
    <mergeCell ref="E70:F70"/>
    <mergeCell ref="H70:H71"/>
    <mergeCell ref="I70:N70"/>
    <mergeCell ref="O70:O71"/>
    <mergeCell ref="P70:P71"/>
    <mergeCell ref="R70:T70"/>
    <mergeCell ref="U70:W70"/>
    <mergeCell ref="X70:Z70"/>
    <mergeCell ref="B71:C71"/>
    <mergeCell ref="E71:F71"/>
    <mergeCell ref="I71:N71"/>
    <mergeCell ref="R71:T72"/>
    <mergeCell ref="U71:W72"/>
    <mergeCell ref="X71:Z72"/>
    <mergeCell ref="L68:M69"/>
    <mergeCell ref="N68:N69"/>
    <mergeCell ref="O68:O69"/>
    <mergeCell ref="P68:P69"/>
    <mergeCell ref="B66:B67"/>
    <mergeCell ref="C66:D66"/>
    <mergeCell ref="E66:F66"/>
    <mergeCell ref="H66:I66"/>
    <mergeCell ref="J66:P66"/>
    <mergeCell ref="C67:D67"/>
    <mergeCell ref="E67:F67"/>
    <mergeCell ref="H67:M67"/>
    <mergeCell ref="N67:P67"/>
    <mergeCell ref="S64:U64"/>
    <mergeCell ref="V64:W64"/>
    <mergeCell ref="B65:D65"/>
    <mergeCell ref="H65:I65"/>
    <mergeCell ref="J65:P65"/>
    <mergeCell ref="S65:U65"/>
    <mergeCell ref="V65:W65"/>
    <mergeCell ref="A63:D63"/>
    <mergeCell ref="E63:F63"/>
    <mergeCell ref="H63:I63"/>
    <mergeCell ref="J63:P63"/>
    <mergeCell ref="S63:Z63"/>
    <mergeCell ref="A64:A72"/>
    <mergeCell ref="B64:D64"/>
    <mergeCell ref="E64:F64"/>
    <mergeCell ref="H64:I64"/>
    <mergeCell ref="J64:P64"/>
    <mergeCell ref="R67:W67"/>
    <mergeCell ref="X67:Z67"/>
    <mergeCell ref="B68:D68"/>
    <mergeCell ref="E68:F68"/>
    <mergeCell ref="H68:H69"/>
    <mergeCell ref="I68:J69"/>
    <mergeCell ref="K68:K69"/>
    <mergeCell ref="A59:Z59"/>
    <mergeCell ref="B60:F60"/>
    <mergeCell ref="N60:P60"/>
    <mergeCell ref="B62:F62"/>
    <mergeCell ref="H62:I62"/>
    <mergeCell ref="K62:P62"/>
    <mergeCell ref="J56:O56"/>
    <mergeCell ref="P56:S56"/>
    <mergeCell ref="T56:Z56"/>
    <mergeCell ref="J57:O57"/>
    <mergeCell ref="P57:S57"/>
    <mergeCell ref="T57:Z57"/>
    <mergeCell ref="A51:C51"/>
    <mergeCell ref="D51:I51"/>
    <mergeCell ref="J51:L51"/>
    <mergeCell ref="M51:O51"/>
    <mergeCell ref="P51:S51"/>
    <mergeCell ref="U51:V51"/>
    <mergeCell ref="J52:O52"/>
    <mergeCell ref="J58:O58"/>
    <mergeCell ref="P58:Z58"/>
    <mergeCell ref="J54:O54"/>
    <mergeCell ref="P54:S54"/>
    <mergeCell ref="T54:Z54"/>
    <mergeCell ref="J55:O55"/>
    <mergeCell ref="P55:S55"/>
    <mergeCell ref="T55:Z55"/>
    <mergeCell ref="W51:Z51"/>
    <mergeCell ref="P52:S52"/>
    <mergeCell ref="U52:V52"/>
    <mergeCell ref="W52:Z52"/>
    <mergeCell ref="W49:Z49"/>
    <mergeCell ref="A50:C50"/>
    <mergeCell ref="D50:I50"/>
    <mergeCell ref="J50:L50"/>
    <mergeCell ref="M50:O50"/>
    <mergeCell ref="P50:S50"/>
    <mergeCell ref="U50:V50"/>
    <mergeCell ref="W50:Z50"/>
    <mergeCell ref="A49:C49"/>
    <mergeCell ref="D49:I49"/>
    <mergeCell ref="J49:L49"/>
    <mergeCell ref="M49:O49"/>
    <mergeCell ref="P49:S49"/>
    <mergeCell ref="U49:V49"/>
    <mergeCell ref="A46:C46"/>
    <mergeCell ref="D46:I46"/>
    <mergeCell ref="J46:L46"/>
    <mergeCell ref="M46:O46"/>
    <mergeCell ref="P46:S46"/>
    <mergeCell ref="U46:V46"/>
    <mergeCell ref="W46:Z46"/>
    <mergeCell ref="W47:Z47"/>
    <mergeCell ref="A48:C48"/>
    <mergeCell ref="D48:I48"/>
    <mergeCell ref="J48:L48"/>
    <mergeCell ref="M48:O48"/>
    <mergeCell ref="P48:S48"/>
    <mergeCell ref="U48:V48"/>
    <mergeCell ref="W48:Z48"/>
    <mergeCell ref="A47:C47"/>
    <mergeCell ref="D47:I47"/>
    <mergeCell ref="J47:L47"/>
    <mergeCell ref="M47:O47"/>
    <mergeCell ref="P47:S47"/>
    <mergeCell ref="U47:V47"/>
    <mergeCell ref="E42:F42"/>
    <mergeCell ref="I42:N42"/>
    <mergeCell ref="R42:T43"/>
    <mergeCell ref="U42:W43"/>
    <mergeCell ref="X42:Z43"/>
    <mergeCell ref="B43:D43"/>
    <mergeCell ref="B41:C41"/>
    <mergeCell ref="E41:F41"/>
    <mergeCell ref="H41:H42"/>
    <mergeCell ref="I41:N41"/>
    <mergeCell ref="O41:O42"/>
    <mergeCell ref="P41:P42"/>
    <mergeCell ref="E43:P43"/>
    <mergeCell ref="R39:W40"/>
    <mergeCell ref="A45:C45"/>
    <mergeCell ref="D45:I45"/>
    <mergeCell ref="J45:L45"/>
    <mergeCell ref="M45:O45"/>
    <mergeCell ref="P45:S45"/>
    <mergeCell ref="R41:T41"/>
    <mergeCell ref="U41:W41"/>
    <mergeCell ref="U45:V45"/>
    <mergeCell ref="W45:Z45"/>
    <mergeCell ref="A35:A43"/>
    <mergeCell ref="J36:P36"/>
    <mergeCell ref="S36:U36"/>
    <mergeCell ref="V36:W36"/>
    <mergeCell ref="X39:Z40"/>
    <mergeCell ref="B40:C40"/>
    <mergeCell ref="E40:F40"/>
    <mergeCell ref="H38:M38"/>
    <mergeCell ref="N38:P38"/>
    <mergeCell ref="R38:W38"/>
    <mergeCell ref="X38:Z38"/>
    <mergeCell ref="B39:D39"/>
    <mergeCell ref="X41:Z41"/>
    <mergeCell ref="B42:C42"/>
    <mergeCell ref="E39:F39"/>
    <mergeCell ref="H39:H40"/>
    <mergeCell ref="I39:J40"/>
    <mergeCell ref="K39:K40"/>
    <mergeCell ref="L39:M40"/>
    <mergeCell ref="B37:B38"/>
    <mergeCell ref="C37:D37"/>
    <mergeCell ref="E37:F37"/>
    <mergeCell ref="H37:I37"/>
    <mergeCell ref="J37:P37"/>
    <mergeCell ref="C38:D38"/>
    <mergeCell ref="E38:F38"/>
    <mergeCell ref="N39:N40"/>
    <mergeCell ref="O39:O40"/>
    <mergeCell ref="P39:P40"/>
    <mergeCell ref="J34:P34"/>
    <mergeCell ref="A29:C29"/>
    <mergeCell ref="D29:I29"/>
    <mergeCell ref="J29:O29"/>
    <mergeCell ref="P29:Z29"/>
    <mergeCell ref="A30:Z30"/>
    <mergeCell ref="B31:F31"/>
    <mergeCell ref="N31:P31"/>
    <mergeCell ref="S34:Z34"/>
    <mergeCell ref="B35:D35"/>
    <mergeCell ref="E35:F35"/>
    <mergeCell ref="H35:I35"/>
    <mergeCell ref="J35:P35"/>
    <mergeCell ref="S35:U35"/>
    <mergeCell ref="V35:W35"/>
    <mergeCell ref="B36:D36"/>
    <mergeCell ref="H36:I36"/>
    <mergeCell ref="A27:C27"/>
    <mergeCell ref="D27:I27"/>
    <mergeCell ref="J27:O27"/>
    <mergeCell ref="P27:S27"/>
    <mergeCell ref="T27:Z27"/>
    <mergeCell ref="A28:C28"/>
    <mergeCell ref="D28:I28"/>
    <mergeCell ref="J28:O28"/>
    <mergeCell ref="P28:S28"/>
    <mergeCell ref="T28:Z28"/>
    <mergeCell ref="B33:F33"/>
    <mergeCell ref="H33:I33"/>
    <mergeCell ref="K33:P33"/>
    <mergeCell ref="A34:D34"/>
    <mergeCell ref="E34:F34"/>
    <mergeCell ref="H34:I34"/>
    <mergeCell ref="A22:C22"/>
    <mergeCell ref="D22:I22"/>
    <mergeCell ref="J22:L22"/>
    <mergeCell ref="M22:O22"/>
    <mergeCell ref="P22:S22"/>
    <mergeCell ref="T25:Z25"/>
    <mergeCell ref="A26:C26"/>
    <mergeCell ref="D26:I26"/>
    <mergeCell ref="J26:O26"/>
    <mergeCell ref="P26:S26"/>
    <mergeCell ref="T26:Z26"/>
    <mergeCell ref="P23:S23"/>
    <mergeCell ref="A25:C25"/>
    <mergeCell ref="D25:I25"/>
    <mergeCell ref="J25:O25"/>
    <mergeCell ref="P25:S25"/>
    <mergeCell ref="J23:O23"/>
    <mergeCell ref="A20:C20"/>
    <mergeCell ref="D20:I20"/>
    <mergeCell ref="J20:L20"/>
    <mergeCell ref="M20:O20"/>
    <mergeCell ref="P20:S20"/>
    <mergeCell ref="A21:C21"/>
    <mergeCell ref="D21:I21"/>
    <mergeCell ref="J21:L21"/>
    <mergeCell ref="M21:O21"/>
    <mergeCell ref="P21:S21"/>
    <mergeCell ref="A18:C18"/>
    <mergeCell ref="D18:I18"/>
    <mergeCell ref="J18:L18"/>
    <mergeCell ref="M18:O18"/>
    <mergeCell ref="P18:S18"/>
    <mergeCell ref="A19:C19"/>
    <mergeCell ref="D19:I19"/>
    <mergeCell ref="J19:L19"/>
    <mergeCell ref="M19:O19"/>
    <mergeCell ref="P19:S19"/>
    <mergeCell ref="B14:D14"/>
    <mergeCell ref="E14:P14"/>
    <mergeCell ref="A16:C16"/>
    <mergeCell ref="D16:I16"/>
    <mergeCell ref="J16:L16"/>
    <mergeCell ref="M16:O16"/>
    <mergeCell ref="P16:S16"/>
    <mergeCell ref="A17:C17"/>
    <mergeCell ref="D17:I17"/>
    <mergeCell ref="J17:L17"/>
    <mergeCell ref="M17:O17"/>
    <mergeCell ref="P17:S17"/>
    <mergeCell ref="B12:C12"/>
    <mergeCell ref="E12:F12"/>
    <mergeCell ref="H12:H13"/>
    <mergeCell ref="I12:N12"/>
    <mergeCell ref="O12:O13"/>
    <mergeCell ref="P12:P13"/>
    <mergeCell ref="B13:C13"/>
    <mergeCell ref="E13:F13"/>
    <mergeCell ref="I13:N13"/>
    <mergeCell ref="H8:I8"/>
    <mergeCell ref="J8:P8"/>
    <mergeCell ref="C9:D9"/>
    <mergeCell ref="E9:F9"/>
    <mergeCell ref="H9:M9"/>
    <mergeCell ref="N9:P9"/>
    <mergeCell ref="B10:D10"/>
    <mergeCell ref="E10:F10"/>
    <mergeCell ref="H10:H11"/>
    <mergeCell ref="I10:J11"/>
    <mergeCell ref="K10:K11"/>
    <mergeCell ref="L10:M11"/>
    <mergeCell ref="N10:N11"/>
    <mergeCell ref="O10:O11"/>
    <mergeCell ref="P10:P11"/>
    <mergeCell ref="B11:C11"/>
    <mergeCell ref="E11:F11"/>
    <mergeCell ref="A1:Z1"/>
    <mergeCell ref="B2:F2"/>
    <mergeCell ref="N2:P2"/>
    <mergeCell ref="W2:Z2"/>
    <mergeCell ref="B4:F4"/>
    <mergeCell ref="H4:I4"/>
    <mergeCell ref="K4:P4"/>
    <mergeCell ref="R4:Z4"/>
    <mergeCell ref="A5:D5"/>
    <mergeCell ref="E5:F5"/>
    <mergeCell ref="H5:I5"/>
    <mergeCell ref="J5:P5"/>
    <mergeCell ref="R5:Z14"/>
    <mergeCell ref="A6:A14"/>
    <mergeCell ref="B6:D6"/>
    <mergeCell ref="E6:F6"/>
    <mergeCell ref="H6:I6"/>
    <mergeCell ref="J6:P6"/>
    <mergeCell ref="B7:D7"/>
    <mergeCell ref="H7:I7"/>
    <mergeCell ref="J7:P7"/>
    <mergeCell ref="B8:B9"/>
    <mergeCell ref="C8:D8"/>
    <mergeCell ref="E8:F8"/>
  </mergeCells>
  <phoneticPr fontId="1"/>
  <conditionalFormatting sqref="T17">
    <cfRule type="expression" dxfId="11" priority="7">
      <formula>AND($P$17&lt;&gt;"",$T$17="")</formula>
    </cfRule>
  </conditionalFormatting>
  <conditionalFormatting sqref="T18">
    <cfRule type="expression" dxfId="10" priority="6">
      <formula>AND($P$18&lt;&gt;"",$T$18="")</formula>
    </cfRule>
  </conditionalFormatting>
  <conditionalFormatting sqref="T19">
    <cfRule type="expression" dxfId="9" priority="5">
      <formula>AND($P$19&lt;&gt;"",$T$19="")</formula>
    </cfRule>
  </conditionalFormatting>
  <conditionalFormatting sqref="T20">
    <cfRule type="expression" dxfId="8" priority="4">
      <formula>AND($P$20&lt;&gt;"",$T$20="")</formula>
    </cfRule>
  </conditionalFormatting>
  <conditionalFormatting sqref="T21">
    <cfRule type="expression" dxfId="7" priority="3">
      <formula>AND($P$21&lt;&gt;"",$T$21="")</formula>
    </cfRule>
  </conditionalFormatting>
  <conditionalFormatting sqref="T22">
    <cfRule type="expression" dxfId="6" priority="2">
      <formula>AND($P$22&lt;&gt;"",$T$22="")</formula>
    </cfRule>
  </conditionalFormatting>
  <dataValidations count="3">
    <dataValidation type="list" allowBlank="1" showInputMessage="1" showErrorMessage="1" sqref="T17:T22" xr:uid="{C2011DBF-6924-47BB-97DC-0623F8FE2B97}">
      <formula1>"10%,※軽減,非課税"</formula1>
    </dataValidation>
    <dataValidation type="list" allowBlank="1" showInputMessage="1" showErrorMessage="1" sqref="P10:P11" xr:uid="{147514AD-0E33-4B68-A0E8-5CA066DD4389}">
      <formula1>"当  座,普  通"</formula1>
    </dataValidation>
    <dataValidation type="textLength" operator="equal" allowBlank="1" showInputMessage="1" showErrorMessage="1" errorTitle="無効な入力です。" error="13桁で入力して下さい。" sqref="K4:P4" xr:uid="{4E42D54C-26F5-47FF-A456-301890BA0110}">
      <formula1>13</formula1>
    </dataValidation>
  </dataValidations>
  <printOptions horizontalCentered="1"/>
  <pageMargins left="0.59055118110236227" right="0.59055118110236227" top="0.78740157480314965" bottom="0.39370078740157483" header="0.51181102362204722" footer="0.31496062992125984"/>
  <pageSetup paperSize="9" scale="109" orientation="landscape" r:id="rId1"/>
  <headerFooter alignWithMargins="0"/>
  <rowBreaks count="1" manualBreakCount="1">
    <brk id="29" max="2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D2EDD-4DAA-4200-8421-397FCDBD1938}">
  <dimension ref="A1:AA87"/>
  <sheetViews>
    <sheetView showZeros="0" tabSelected="1" view="pageBreakPreview" zoomScale="98" zoomScaleNormal="100" zoomScaleSheetLayoutView="98" workbookViewId="0">
      <selection activeCell="P17" sqref="P17:S17"/>
    </sheetView>
  </sheetViews>
  <sheetFormatPr defaultColWidth="9" defaultRowHeight="12"/>
  <cols>
    <col min="1" max="1" width="3.6640625" style="1" customWidth="1"/>
    <col min="2" max="2" width="10.6640625" style="1" customWidth="1"/>
    <col min="3" max="3" width="3" style="1" customWidth="1"/>
    <col min="4" max="4" width="6.77734375" style="1" customWidth="1"/>
    <col min="5" max="5" width="4.44140625" style="1" customWidth="1"/>
    <col min="6" max="6" width="13.77734375" style="1" customWidth="1"/>
    <col min="7" max="7" width="2.109375" style="1" customWidth="1"/>
    <col min="8" max="8" width="4.77734375" style="1" customWidth="1"/>
    <col min="9" max="9" width="5.109375" style="1" customWidth="1"/>
    <col min="10" max="11" width="3.77734375" style="1" customWidth="1"/>
    <col min="12" max="12" width="5.33203125" style="1" customWidth="1"/>
    <col min="13" max="13" width="4.77734375" style="1" customWidth="1"/>
    <col min="14" max="14" width="3.77734375" style="1" customWidth="1"/>
    <col min="15" max="15" width="4.77734375" style="1" customWidth="1"/>
    <col min="16" max="16" width="9.44140625" style="1" customWidth="1"/>
    <col min="17" max="17" width="2.109375" style="1" customWidth="1"/>
    <col min="18" max="18" width="7.21875" style="1" customWidth="1"/>
    <col min="19" max="19" width="3.88671875" style="1" customWidth="1"/>
    <col min="20" max="20" width="4.77734375" style="1" customWidth="1"/>
    <col min="21" max="22" width="3" style="1" customWidth="1"/>
    <col min="23" max="23" width="3.44140625" style="1" customWidth="1"/>
    <col min="24" max="26" width="2.6640625" style="1" customWidth="1"/>
    <col min="27" max="16384" width="9" style="1"/>
  </cols>
  <sheetData>
    <row r="1" spans="1:27" ht="21">
      <c r="A1" s="56" t="s">
        <v>36</v>
      </c>
      <c r="B1" s="56"/>
      <c r="C1" s="56"/>
      <c r="D1" s="56"/>
      <c r="E1" s="56"/>
      <c r="F1" s="56"/>
      <c r="G1" s="56"/>
      <c r="H1" s="56"/>
      <c r="I1" s="56"/>
      <c r="J1" s="56"/>
      <c r="K1" s="56"/>
      <c r="L1" s="56"/>
      <c r="M1" s="56"/>
      <c r="N1" s="56"/>
      <c r="O1" s="56"/>
      <c r="P1" s="56"/>
      <c r="Q1" s="56"/>
      <c r="R1" s="56"/>
      <c r="S1" s="56"/>
      <c r="T1" s="56"/>
      <c r="U1" s="56"/>
      <c r="V1" s="56"/>
      <c r="W1" s="56"/>
      <c r="X1" s="56"/>
      <c r="Y1" s="56"/>
      <c r="Z1" s="56"/>
    </row>
    <row r="2" spans="1:27" ht="18.899999999999999" customHeight="1">
      <c r="B2" s="57" t="s">
        <v>26</v>
      </c>
      <c r="C2" s="57"/>
      <c r="D2" s="57"/>
      <c r="E2" s="57"/>
      <c r="F2" s="57"/>
      <c r="H2" s="3"/>
      <c r="I2" s="3"/>
      <c r="J2" s="3"/>
      <c r="K2" s="3"/>
      <c r="L2" s="3"/>
      <c r="M2" s="3"/>
      <c r="N2" s="256" t="s">
        <v>75</v>
      </c>
      <c r="O2" s="256"/>
      <c r="P2" s="256"/>
      <c r="W2" s="59" t="s">
        <v>42</v>
      </c>
      <c r="X2" s="59"/>
      <c r="Y2" s="59"/>
      <c r="Z2" s="59"/>
      <c r="AA2" s="4"/>
    </row>
    <row r="3" spans="1:27" ht="15" customHeight="1">
      <c r="B3" s="22"/>
      <c r="C3" s="22"/>
      <c r="D3" s="22"/>
      <c r="E3" s="22"/>
      <c r="F3" s="22"/>
      <c r="H3" s="3"/>
      <c r="I3" s="3"/>
      <c r="J3" s="3"/>
      <c r="K3" s="3"/>
      <c r="L3" s="3"/>
      <c r="M3" s="3"/>
      <c r="N3" s="26"/>
      <c r="O3" s="26"/>
      <c r="P3" s="26"/>
      <c r="W3" s="24"/>
      <c r="X3" s="24"/>
      <c r="Y3" s="24"/>
      <c r="Z3" s="24"/>
    </row>
    <row r="4" spans="1:27" ht="18.899999999999999" customHeight="1">
      <c r="B4" s="60" t="s">
        <v>18</v>
      </c>
      <c r="C4" s="60"/>
      <c r="D4" s="60"/>
      <c r="E4" s="60"/>
      <c r="F4" s="60"/>
      <c r="H4" s="61" t="s">
        <v>50</v>
      </c>
      <c r="I4" s="61"/>
      <c r="J4" s="2" t="s">
        <v>51</v>
      </c>
      <c r="K4" s="257"/>
      <c r="L4" s="258"/>
      <c r="M4" s="258"/>
      <c r="N4" s="258"/>
      <c r="O4" s="258"/>
      <c r="P4" s="258"/>
      <c r="R4" s="64" t="s">
        <v>32</v>
      </c>
      <c r="S4" s="65"/>
      <c r="T4" s="65"/>
      <c r="U4" s="65"/>
      <c r="V4" s="65"/>
      <c r="W4" s="65"/>
      <c r="X4" s="65"/>
      <c r="Y4" s="65"/>
      <c r="Z4" s="66"/>
    </row>
    <row r="5" spans="1:27" ht="18.899999999999999" customHeight="1">
      <c r="A5" s="67" t="s">
        <v>61</v>
      </c>
      <c r="B5" s="67"/>
      <c r="C5" s="67"/>
      <c r="D5" s="67"/>
      <c r="E5" s="259" t="str">
        <f>IF(P29=0,"",P29)</f>
        <v/>
      </c>
      <c r="F5" s="260"/>
      <c r="G5" s="16"/>
      <c r="H5" s="70" t="s">
        <v>40</v>
      </c>
      <c r="I5" s="70"/>
      <c r="J5" s="261"/>
      <c r="K5" s="261"/>
      <c r="L5" s="261"/>
      <c r="M5" s="261"/>
      <c r="N5" s="261"/>
      <c r="O5" s="261"/>
      <c r="P5" s="261"/>
      <c r="R5" s="72" t="s">
        <v>59</v>
      </c>
      <c r="S5" s="73"/>
      <c r="T5" s="73"/>
      <c r="U5" s="73"/>
      <c r="V5" s="73"/>
      <c r="W5" s="73"/>
      <c r="X5" s="73"/>
      <c r="Y5" s="73"/>
      <c r="Z5" s="74"/>
    </row>
    <row r="6" spans="1:27" ht="18.899999999999999" customHeight="1">
      <c r="A6" s="78" t="s">
        <v>15</v>
      </c>
      <c r="B6" s="79" t="s">
        <v>20</v>
      </c>
      <c r="C6" s="79"/>
      <c r="D6" s="79"/>
      <c r="E6" s="262"/>
      <c r="F6" s="263"/>
      <c r="G6" s="16"/>
      <c r="H6" s="70" t="s">
        <v>39</v>
      </c>
      <c r="I6" s="70"/>
      <c r="J6" s="264"/>
      <c r="K6" s="264"/>
      <c r="L6" s="264"/>
      <c r="M6" s="264"/>
      <c r="N6" s="264"/>
      <c r="O6" s="264"/>
      <c r="P6" s="264"/>
      <c r="R6" s="72"/>
      <c r="S6" s="73"/>
      <c r="T6" s="73"/>
      <c r="U6" s="73"/>
      <c r="V6" s="73"/>
      <c r="W6" s="73"/>
      <c r="X6" s="73"/>
      <c r="Y6" s="73"/>
      <c r="Z6" s="74"/>
    </row>
    <row r="7" spans="1:27" ht="18.899999999999999" customHeight="1">
      <c r="A7" s="78"/>
      <c r="B7" s="79" t="s">
        <v>21</v>
      </c>
      <c r="C7" s="79"/>
      <c r="D7" s="79"/>
      <c r="E7" s="17" t="s">
        <v>35</v>
      </c>
      <c r="F7" s="53"/>
      <c r="G7" s="16"/>
      <c r="H7" s="70" t="s">
        <v>38</v>
      </c>
      <c r="I7" s="70"/>
      <c r="J7" s="261"/>
      <c r="K7" s="261"/>
      <c r="L7" s="261"/>
      <c r="M7" s="261"/>
      <c r="N7" s="261"/>
      <c r="O7" s="261"/>
      <c r="P7" s="261"/>
      <c r="R7" s="72"/>
      <c r="S7" s="73"/>
      <c r="T7" s="73"/>
      <c r="U7" s="73"/>
      <c r="V7" s="73"/>
      <c r="W7" s="73"/>
      <c r="X7" s="73"/>
      <c r="Y7" s="73"/>
      <c r="Z7" s="74"/>
    </row>
    <row r="8" spans="1:27" ht="18.899999999999999" customHeight="1">
      <c r="A8" s="78"/>
      <c r="B8" s="83" t="s">
        <v>12</v>
      </c>
      <c r="C8" s="84" t="s">
        <v>28</v>
      </c>
      <c r="D8" s="85"/>
      <c r="E8" s="265"/>
      <c r="F8" s="265"/>
      <c r="G8" s="16"/>
      <c r="H8" s="70" t="s">
        <v>41</v>
      </c>
      <c r="I8" s="70"/>
      <c r="J8" s="267"/>
      <c r="K8" s="267"/>
      <c r="L8" s="267"/>
      <c r="M8" s="267"/>
      <c r="N8" s="267"/>
      <c r="O8" s="267"/>
      <c r="P8" s="267"/>
      <c r="R8" s="72"/>
      <c r="S8" s="73"/>
      <c r="T8" s="73"/>
      <c r="U8" s="73"/>
      <c r="V8" s="73"/>
      <c r="W8" s="73"/>
      <c r="X8" s="73"/>
      <c r="Y8" s="73"/>
      <c r="Z8" s="74"/>
    </row>
    <row r="9" spans="1:27" ht="18.899999999999999" customHeight="1">
      <c r="A9" s="78"/>
      <c r="B9" s="83"/>
      <c r="C9" s="84" t="s">
        <v>14</v>
      </c>
      <c r="D9" s="85"/>
      <c r="E9" s="88" t="str">
        <f>IF(E8="","",ROUND(+E8*10%,0))</f>
        <v/>
      </c>
      <c r="F9" s="88"/>
      <c r="G9" s="16"/>
      <c r="H9" s="84" t="s">
        <v>7</v>
      </c>
      <c r="I9" s="89"/>
      <c r="J9" s="89"/>
      <c r="K9" s="89"/>
      <c r="L9" s="89"/>
      <c r="M9" s="85"/>
      <c r="N9" s="270"/>
      <c r="O9" s="271"/>
      <c r="P9" s="272"/>
      <c r="R9" s="72"/>
      <c r="S9" s="73"/>
      <c r="T9" s="73"/>
      <c r="U9" s="73"/>
      <c r="V9" s="73"/>
      <c r="W9" s="73"/>
      <c r="X9" s="73"/>
      <c r="Y9" s="73"/>
      <c r="Z9" s="74"/>
    </row>
    <row r="10" spans="1:27" ht="18.899999999999999" customHeight="1">
      <c r="A10" s="78"/>
      <c r="B10" s="83" t="s">
        <v>0</v>
      </c>
      <c r="C10" s="83"/>
      <c r="D10" s="83"/>
      <c r="E10" s="88" t="str">
        <f>IF(E8="","",SUM(E8:F9))</f>
        <v/>
      </c>
      <c r="F10" s="88"/>
      <c r="G10" s="16"/>
      <c r="H10" s="93" t="s">
        <v>3</v>
      </c>
      <c r="I10" s="273"/>
      <c r="J10" s="266"/>
      <c r="K10" s="97" t="s">
        <v>5</v>
      </c>
      <c r="L10" s="266"/>
      <c r="M10" s="266"/>
      <c r="N10" s="98" t="s">
        <v>6</v>
      </c>
      <c r="O10" s="93" t="s">
        <v>8</v>
      </c>
      <c r="P10" s="268"/>
      <c r="R10" s="72"/>
      <c r="S10" s="73"/>
      <c r="T10" s="73"/>
      <c r="U10" s="73"/>
      <c r="V10" s="73"/>
      <c r="W10" s="73"/>
      <c r="X10" s="73"/>
      <c r="Y10" s="73"/>
      <c r="Z10" s="74"/>
    </row>
    <row r="11" spans="1:27" ht="18.899999999999999" customHeight="1">
      <c r="A11" s="78"/>
      <c r="B11" s="84" t="s">
        <v>23</v>
      </c>
      <c r="C11" s="89"/>
      <c r="D11" s="18" t="s">
        <v>25</v>
      </c>
      <c r="E11" s="265"/>
      <c r="F11" s="265"/>
      <c r="G11" s="16"/>
      <c r="H11" s="93"/>
      <c r="I11" s="274"/>
      <c r="J11" s="267"/>
      <c r="K11" s="97"/>
      <c r="L11" s="267"/>
      <c r="M11" s="267"/>
      <c r="N11" s="99"/>
      <c r="O11" s="100"/>
      <c r="P11" s="269"/>
      <c r="R11" s="72"/>
      <c r="S11" s="73"/>
      <c r="T11" s="73"/>
      <c r="U11" s="73"/>
      <c r="V11" s="73"/>
      <c r="W11" s="73"/>
      <c r="X11" s="73"/>
      <c r="Y11" s="73"/>
      <c r="Z11" s="74"/>
    </row>
    <row r="12" spans="1:27" ht="18.899999999999999" customHeight="1">
      <c r="A12" s="78"/>
      <c r="B12" s="103" t="s">
        <v>2</v>
      </c>
      <c r="C12" s="104"/>
      <c r="D12" s="18" t="s">
        <v>25</v>
      </c>
      <c r="E12" s="88" t="str">
        <f>IF(P29=0,"",P29)</f>
        <v/>
      </c>
      <c r="F12" s="88"/>
      <c r="G12" s="16"/>
      <c r="H12" s="93" t="s">
        <v>4</v>
      </c>
      <c r="I12" s="280"/>
      <c r="J12" s="281"/>
      <c r="K12" s="281"/>
      <c r="L12" s="281"/>
      <c r="M12" s="281"/>
      <c r="N12" s="282"/>
      <c r="O12" s="93" t="s">
        <v>9</v>
      </c>
      <c r="P12" s="283"/>
      <c r="R12" s="72"/>
      <c r="S12" s="73"/>
      <c r="T12" s="73"/>
      <c r="U12" s="73"/>
      <c r="V12" s="73"/>
      <c r="W12" s="73"/>
      <c r="X12" s="73"/>
      <c r="Y12" s="73"/>
      <c r="Z12" s="74"/>
    </row>
    <row r="13" spans="1:27" ht="18.899999999999999" customHeight="1">
      <c r="A13" s="78"/>
      <c r="B13" s="103" t="s">
        <v>24</v>
      </c>
      <c r="C13" s="104"/>
      <c r="D13" s="18" t="s">
        <v>25</v>
      </c>
      <c r="E13" s="108" t="str">
        <f>IF(+E8=0,"",+E10-(E11+E12))</f>
        <v/>
      </c>
      <c r="F13" s="108"/>
      <c r="G13" s="16"/>
      <c r="H13" s="93"/>
      <c r="I13" s="275"/>
      <c r="J13" s="261"/>
      <c r="K13" s="261"/>
      <c r="L13" s="261"/>
      <c r="M13" s="261"/>
      <c r="N13" s="276"/>
      <c r="O13" s="100"/>
      <c r="P13" s="269"/>
      <c r="R13" s="72"/>
      <c r="S13" s="73"/>
      <c r="T13" s="73"/>
      <c r="U13" s="73"/>
      <c r="V13" s="73"/>
      <c r="W13" s="73"/>
      <c r="X13" s="73"/>
      <c r="Y13" s="73"/>
      <c r="Z13" s="74"/>
    </row>
    <row r="14" spans="1:27" ht="20.100000000000001" customHeight="1">
      <c r="A14" s="78"/>
      <c r="B14" s="103" t="s">
        <v>22</v>
      </c>
      <c r="C14" s="104"/>
      <c r="D14" s="111"/>
      <c r="E14" s="277"/>
      <c r="F14" s="278"/>
      <c r="G14" s="278"/>
      <c r="H14" s="278"/>
      <c r="I14" s="278"/>
      <c r="J14" s="278"/>
      <c r="K14" s="278"/>
      <c r="L14" s="278"/>
      <c r="M14" s="278"/>
      <c r="N14" s="278"/>
      <c r="O14" s="278"/>
      <c r="P14" s="279"/>
      <c r="R14" s="75"/>
      <c r="S14" s="76"/>
      <c r="T14" s="76"/>
      <c r="U14" s="76"/>
      <c r="V14" s="76"/>
      <c r="W14" s="76"/>
      <c r="X14" s="76"/>
      <c r="Y14" s="76"/>
      <c r="Z14" s="77"/>
    </row>
    <row r="15" spans="1:27" ht="10.050000000000001" customHeight="1"/>
    <row r="16" spans="1:27" ht="20.100000000000001" customHeight="1">
      <c r="A16" s="115" t="s">
        <v>29</v>
      </c>
      <c r="B16" s="116"/>
      <c r="C16" s="117"/>
      <c r="D16" s="118" t="s">
        <v>13</v>
      </c>
      <c r="E16" s="118"/>
      <c r="F16" s="118"/>
      <c r="G16" s="118"/>
      <c r="H16" s="118"/>
      <c r="I16" s="118"/>
      <c r="J16" s="115" t="s">
        <v>30</v>
      </c>
      <c r="K16" s="116"/>
      <c r="L16" s="117"/>
      <c r="M16" s="118" t="s">
        <v>31</v>
      </c>
      <c r="N16" s="118"/>
      <c r="O16" s="118"/>
      <c r="P16" s="118" t="s">
        <v>16</v>
      </c>
      <c r="Q16" s="118"/>
      <c r="R16" s="118"/>
      <c r="S16" s="118"/>
      <c r="T16" s="29" t="s">
        <v>60</v>
      </c>
      <c r="U16" s="4"/>
      <c r="V16" s="4"/>
    </row>
    <row r="17" spans="1:26" ht="16.5" customHeight="1">
      <c r="A17" s="284"/>
      <c r="B17" s="285"/>
      <c r="C17" s="286"/>
      <c r="D17" s="287"/>
      <c r="E17" s="287"/>
      <c r="F17" s="287"/>
      <c r="G17" s="287"/>
      <c r="H17" s="287"/>
      <c r="I17" s="287"/>
      <c r="J17" s="288"/>
      <c r="K17" s="288"/>
      <c r="L17" s="288"/>
      <c r="M17" s="289"/>
      <c r="N17" s="289"/>
      <c r="O17" s="289"/>
      <c r="P17" s="125" t="str">
        <f>IF(M17="","",ROUND(J17*M17,0))</f>
        <v/>
      </c>
      <c r="Q17" s="125"/>
      <c r="R17" s="125"/>
      <c r="S17" s="125"/>
      <c r="T17" s="54"/>
      <c r="V17" s="55" t="str">
        <f>IF(AND(P17&lt;&gt;"",T17=""),"必須項目です。入力をお願いします。","")</f>
        <v/>
      </c>
    </row>
    <row r="18" spans="1:26" ht="16.5" customHeight="1">
      <c r="A18" s="284"/>
      <c r="B18" s="285"/>
      <c r="C18" s="286"/>
      <c r="D18" s="287"/>
      <c r="E18" s="287"/>
      <c r="F18" s="287"/>
      <c r="G18" s="287"/>
      <c r="H18" s="287"/>
      <c r="I18" s="287"/>
      <c r="J18" s="288"/>
      <c r="K18" s="288"/>
      <c r="L18" s="288"/>
      <c r="M18" s="289"/>
      <c r="N18" s="289"/>
      <c r="O18" s="289"/>
      <c r="P18" s="125" t="str">
        <f t="shared" ref="P18:P22" si="0">IF(M18="","",ROUND(J18*M18,0))</f>
        <v/>
      </c>
      <c r="Q18" s="125"/>
      <c r="R18" s="125"/>
      <c r="S18" s="125"/>
      <c r="T18" s="54"/>
      <c r="V18" s="55" t="str">
        <f t="shared" ref="V18:V22" si="1">IF(AND(P18&lt;&gt;"",T18=""),"必須項目です。入力をお願いします。","")</f>
        <v/>
      </c>
    </row>
    <row r="19" spans="1:26" ht="16.5" customHeight="1">
      <c r="A19" s="284"/>
      <c r="B19" s="285"/>
      <c r="C19" s="286"/>
      <c r="D19" s="287"/>
      <c r="E19" s="287"/>
      <c r="F19" s="287"/>
      <c r="G19" s="287"/>
      <c r="H19" s="287"/>
      <c r="I19" s="287"/>
      <c r="J19" s="288"/>
      <c r="K19" s="288"/>
      <c r="L19" s="288"/>
      <c r="M19" s="289"/>
      <c r="N19" s="289"/>
      <c r="O19" s="289"/>
      <c r="P19" s="125" t="str">
        <f t="shared" si="0"/>
        <v/>
      </c>
      <c r="Q19" s="125"/>
      <c r="R19" s="125"/>
      <c r="S19" s="125"/>
      <c r="T19" s="54"/>
      <c r="V19" s="55" t="str">
        <f t="shared" si="1"/>
        <v/>
      </c>
    </row>
    <row r="20" spans="1:26" ht="16.5" customHeight="1">
      <c r="A20" s="284"/>
      <c r="B20" s="285"/>
      <c r="C20" s="286"/>
      <c r="D20" s="287"/>
      <c r="E20" s="287"/>
      <c r="F20" s="287"/>
      <c r="G20" s="287"/>
      <c r="H20" s="287"/>
      <c r="I20" s="287"/>
      <c r="J20" s="288"/>
      <c r="K20" s="288"/>
      <c r="L20" s="288"/>
      <c r="M20" s="289"/>
      <c r="N20" s="289"/>
      <c r="O20" s="289"/>
      <c r="P20" s="125" t="str">
        <f t="shared" si="0"/>
        <v/>
      </c>
      <c r="Q20" s="125"/>
      <c r="R20" s="125"/>
      <c r="S20" s="125"/>
      <c r="T20" s="54"/>
      <c r="V20" s="55" t="str">
        <f t="shared" si="1"/>
        <v/>
      </c>
    </row>
    <row r="21" spans="1:26" ht="16.5" customHeight="1">
      <c r="A21" s="284"/>
      <c r="B21" s="285"/>
      <c r="C21" s="286"/>
      <c r="D21" s="287"/>
      <c r="E21" s="287"/>
      <c r="F21" s="287"/>
      <c r="G21" s="287"/>
      <c r="H21" s="287"/>
      <c r="I21" s="287"/>
      <c r="J21" s="288"/>
      <c r="K21" s="288"/>
      <c r="L21" s="288"/>
      <c r="M21" s="289"/>
      <c r="N21" s="289"/>
      <c r="O21" s="289"/>
      <c r="P21" s="125" t="str">
        <f t="shared" si="0"/>
        <v/>
      </c>
      <c r="Q21" s="125"/>
      <c r="R21" s="125"/>
      <c r="S21" s="125"/>
      <c r="T21" s="54"/>
      <c r="V21" s="55" t="str">
        <f t="shared" si="1"/>
        <v/>
      </c>
    </row>
    <row r="22" spans="1:26" ht="16.5" customHeight="1">
      <c r="A22" s="284"/>
      <c r="B22" s="285"/>
      <c r="C22" s="286"/>
      <c r="D22" s="287"/>
      <c r="E22" s="287"/>
      <c r="F22" s="287"/>
      <c r="G22" s="287"/>
      <c r="H22" s="287"/>
      <c r="I22" s="287"/>
      <c r="J22" s="288"/>
      <c r="K22" s="288"/>
      <c r="L22" s="288"/>
      <c r="M22" s="289"/>
      <c r="N22" s="289"/>
      <c r="O22" s="289"/>
      <c r="P22" s="125" t="str">
        <f t="shared" si="0"/>
        <v/>
      </c>
      <c r="Q22" s="125"/>
      <c r="R22" s="125"/>
      <c r="S22" s="125"/>
      <c r="T22" s="54"/>
      <c r="V22" s="55" t="str">
        <f t="shared" si="1"/>
        <v/>
      </c>
    </row>
    <row r="23" spans="1:26" ht="16.5" customHeight="1">
      <c r="A23" s="50"/>
      <c r="B23" s="50"/>
      <c r="C23" s="50"/>
      <c r="D23" s="51"/>
      <c r="E23" s="51"/>
      <c r="F23" s="51"/>
      <c r="G23" s="51"/>
      <c r="H23" s="51"/>
      <c r="I23" s="52"/>
      <c r="J23" s="140" t="s">
        <v>76</v>
      </c>
      <c r="K23" s="141"/>
      <c r="L23" s="141"/>
      <c r="M23" s="141"/>
      <c r="N23" s="141"/>
      <c r="O23" s="142"/>
      <c r="P23" s="138" t="str">
        <f>IF(SUM(P17:S22)=0,"",SUM(P17:S22))</f>
        <v/>
      </c>
      <c r="Q23" s="138"/>
      <c r="R23" s="138"/>
      <c r="S23" s="138"/>
      <c r="T23" s="49"/>
    </row>
    <row r="24" spans="1:26" ht="10.050000000000001" customHeight="1">
      <c r="A24" s="30"/>
      <c r="B24" s="30"/>
      <c r="C24" s="30"/>
      <c r="D24" s="34"/>
      <c r="E24" s="34"/>
      <c r="F24" s="34"/>
      <c r="G24" s="34"/>
      <c r="H24" s="34"/>
      <c r="I24" s="34"/>
      <c r="J24" s="31"/>
      <c r="K24" s="31"/>
      <c r="L24" s="31"/>
      <c r="M24" s="32"/>
      <c r="N24" s="32"/>
      <c r="O24" s="32"/>
      <c r="P24" s="33"/>
      <c r="Q24" s="33"/>
      <c r="R24" s="33"/>
      <c r="S24" s="21"/>
    </row>
    <row r="25" spans="1:26" ht="16.5" customHeight="1">
      <c r="A25" s="126"/>
      <c r="B25" s="126"/>
      <c r="C25" s="126"/>
      <c r="D25" s="127"/>
      <c r="E25" s="128"/>
      <c r="F25" s="128"/>
      <c r="G25" s="128"/>
      <c r="H25" s="128"/>
      <c r="I25" s="128"/>
      <c r="J25" s="118" t="s">
        <v>52</v>
      </c>
      <c r="K25" s="118"/>
      <c r="L25" s="118"/>
      <c r="M25" s="118"/>
      <c r="N25" s="118"/>
      <c r="O25" s="118"/>
      <c r="P25" s="139" t="s">
        <v>53</v>
      </c>
      <c r="Q25" s="139"/>
      <c r="R25" s="139"/>
      <c r="S25" s="139"/>
      <c r="T25" s="118" t="s">
        <v>48</v>
      </c>
      <c r="U25" s="118"/>
      <c r="V25" s="118"/>
      <c r="W25" s="118"/>
      <c r="X25" s="118"/>
      <c r="Y25" s="118"/>
      <c r="Z25" s="118"/>
    </row>
    <row r="26" spans="1:26" ht="16.5" customHeight="1">
      <c r="A26" s="126"/>
      <c r="B26" s="126"/>
      <c r="C26" s="126"/>
      <c r="D26" s="127"/>
      <c r="E26" s="128"/>
      <c r="F26" s="128"/>
      <c r="G26" s="128"/>
      <c r="H26" s="128"/>
      <c r="I26" s="128"/>
      <c r="J26" s="129" t="s">
        <v>56</v>
      </c>
      <c r="K26" s="130"/>
      <c r="L26" s="130"/>
      <c r="M26" s="130"/>
      <c r="N26" s="130"/>
      <c r="O26" s="131"/>
      <c r="P26" s="132" t="str">
        <f>IF(SUMIF($T$17:$T$23,10%,$P$17:$S$23)=0,"",SUMIF($T$17:$T$23,10%,$P$17:$S$23))</f>
        <v/>
      </c>
      <c r="Q26" s="133"/>
      <c r="R26" s="133"/>
      <c r="S26" s="134"/>
      <c r="T26" s="135" t="str">
        <f>IF(P26="","",ROUND(P26*0.1,0))</f>
        <v/>
      </c>
      <c r="U26" s="136"/>
      <c r="V26" s="136"/>
      <c r="W26" s="136"/>
      <c r="X26" s="136"/>
      <c r="Y26" s="136"/>
      <c r="Z26" s="137"/>
    </row>
    <row r="27" spans="1:26" ht="16.5" customHeight="1">
      <c r="A27" s="146"/>
      <c r="B27" s="146"/>
      <c r="C27" s="146"/>
      <c r="D27" s="127"/>
      <c r="E27" s="128"/>
      <c r="F27" s="128"/>
      <c r="G27" s="128"/>
      <c r="H27" s="128"/>
      <c r="I27" s="128"/>
      <c r="J27" s="129" t="s">
        <v>77</v>
      </c>
      <c r="K27" s="147"/>
      <c r="L27" s="147"/>
      <c r="M27" s="147"/>
      <c r="N27" s="147"/>
      <c r="O27" s="148"/>
      <c r="P27" s="149" t="str">
        <f>IF(SUMIF($T$17:$T$23,"※軽減",$P$17:$S$23)=0,"",SUMIF($T$17:$T$23,"※軽減",$P$17:$S$23))</f>
        <v/>
      </c>
      <c r="Q27" s="150"/>
      <c r="R27" s="150"/>
      <c r="S27" s="151"/>
      <c r="T27" s="152" t="str">
        <f>IF(P27="","",ROUND(P27*0.08,0))</f>
        <v/>
      </c>
      <c r="U27" s="153"/>
      <c r="V27" s="153"/>
      <c r="W27" s="153"/>
      <c r="X27" s="153"/>
      <c r="Y27" s="153"/>
      <c r="Z27" s="154"/>
    </row>
    <row r="28" spans="1:26" ht="16.5" customHeight="1">
      <c r="A28" s="146"/>
      <c r="B28" s="146"/>
      <c r="C28" s="146"/>
      <c r="D28" s="127"/>
      <c r="E28" s="128"/>
      <c r="F28" s="128"/>
      <c r="G28" s="128"/>
      <c r="H28" s="128"/>
      <c r="I28" s="128"/>
      <c r="J28" s="129" t="s">
        <v>57</v>
      </c>
      <c r="K28" s="130"/>
      <c r="L28" s="130"/>
      <c r="M28" s="130"/>
      <c r="N28" s="130"/>
      <c r="O28" s="131"/>
      <c r="P28" s="155" t="str">
        <f>IF(SUMIF($T$17:$T$23,"非課税",$P$17:$S$23)=0,"",SUMIF($T$17:$T$23,"非課税",$P$17:$S$23))</f>
        <v/>
      </c>
      <c r="Q28" s="156"/>
      <c r="R28" s="156"/>
      <c r="S28" s="157"/>
      <c r="T28" s="158" t="s">
        <v>58</v>
      </c>
      <c r="U28" s="159"/>
      <c r="V28" s="159"/>
      <c r="W28" s="159"/>
      <c r="X28" s="159"/>
      <c r="Y28" s="159"/>
      <c r="Z28" s="160"/>
    </row>
    <row r="29" spans="1:26" ht="16.5" customHeight="1">
      <c r="A29" s="146"/>
      <c r="B29" s="146"/>
      <c r="C29" s="146"/>
      <c r="D29" s="61"/>
      <c r="E29" s="61"/>
      <c r="F29" s="61"/>
      <c r="G29" s="61"/>
      <c r="H29" s="61"/>
      <c r="I29" s="127"/>
      <c r="J29" s="118" t="s">
        <v>49</v>
      </c>
      <c r="K29" s="118"/>
      <c r="L29" s="118"/>
      <c r="M29" s="118"/>
      <c r="N29" s="118"/>
      <c r="O29" s="118"/>
      <c r="P29" s="163">
        <f>SUM(P26:Z28)</f>
        <v>0</v>
      </c>
      <c r="Q29" s="164"/>
      <c r="R29" s="164"/>
      <c r="S29" s="164"/>
      <c r="T29" s="164"/>
      <c r="U29" s="164"/>
      <c r="V29" s="164"/>
      <c r="W29" s="164"/>
      <c r="X29" s="164"/>
      <c r="Y29" s="164"/>
      <c r="Z29" s="165"/>
    </row>
    <row r="30" spans="1:26" ht="21">
      <c r="A30" s="56" t="s">
        <v>33</v>
      </c>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ht="18.899999999999999" customHeight="1">
      <c r="B31" s="57" t="s">
        <v>26</v>
      </c>
      <c r="C31" s="57"/>
      <c r="D31" s="57"/>
      <c r="E31" s="57"/>
      <c r="F31" s="57"/>
      <c r="H31" s="3"/>
      <c r="I31" s="3"/>
      <c r="J31" s="3"/>
      <c r="K31" s="3"/>
      <c r="L31" s="3"/>
      <c r="M31" s="3"/>
      <c r="N31" s="166" t="str">
        <f>+$N$2</f>
        <v>令和　年　月　日</v>
      </c>
      <c r="O31" s="166"/>
      <c r="P31" s="166"/>
    </row>
    <row r="32" spans="1:26" ht="15" customHeight="1">
      <c r="B32" s="22"/>
      <c r="C32" s="22"/>
      <c r="D32" s="22"/>
      <c r="E32" s="22"/>
      <c r="F32" s="22"/>
      <c r="H32" s="3"/>
      <c r="I32" s="3"/>
      <c r="J32" s="3"/>
      <c r="K32" s="3"/>
      <c r="L32" s="3"/>
      <c r="M32" s="3"/>
      <c r="N32" s="23"/>
      <c r="O32" s="23"/>
      <c r="P32" s="23"/>
    </row>
    <row r="33" spans="1:26" ht="18.899999999999999" customHeight="1">
      <c r="B33" s="60" t="s">
        <v>18</v>
      </c>
      <c r="C33" s="60"/>
      <c r="D33" s="60"/>
      <c r="E33" s="60"/>
      <c r="F33" s="60"/>
      <c r="H33" s="61" t="s">
        <v>50</v>
      </c>
      <c r="I33" s="61"/>
      <c r="J33" s="2" t="s">
        <v>51</v>
      </c>
      <c r="K33" s="161">
        <f t="shared" ref="K33" si="2">$K$4</f>
        <v>0</v>
      </c>
      <c r="L33" s="162"/>
      <c r="M33" s="162"/>
      <c r="N33" s="162"/>
      <c r="O33" s="162"/>
      <c r="P33" s="162"/>
    </row>
    <row r="34" spans="1:26" ht="18.899999999999999" customHeight="1">
      <c r="A34" s="67" t="s">
        <v>17</v>
      </c>
      <c r="B34" s="67"/>
      <c r="C34" s="67"/>
      <c r="D34" s="67"/>
      <c r="E34" s="259" t="str">
        <f>$E$5</f>
        <v/>
      </c>
      <c r="F34" s="260"/>
      <c r="G34" s="19"/>
      <c r="H34" s="70" t="s">
        <v>40</v>
      </c>
      <c r="I34" s="70"/>
      <c r="J34" s="70">
        <f>$J$5</f>
        <v>0</v>
      </c>
      <c r="K34" s="70"/>
      <c r="L34" s="70"/>
      <c r="M34" s="70"/>
      <c r="N34" s="70"/>
      <c r="O34" s="70"/>
      <c r="P34" s="70"/>
      <c r="R34" s="14" t="s">
        <v>1</v>
      </c>
      <c r="S34" s="167"/>
      <c r="T34" s="168"/>
      <c r="U34" s="168"/>
      <c r="V34" s="168"/>
      <c r="W34" s="168"/>
      <c r="X34" s="168"/>
      <c r="Y34" s="168"/>
      <c r="Z34" s="169"/>
    </row>
    <row r="35" spans="1:26" ht="18.899999999999999" customHeight="1">
      <c r="A35" s="78" t="s">
        <v>15</v>
      </c>
      <c r="B35" s="79" t="s">
        <v>20</v>
      </c>
      <c r="C35" s="79"/>
      <c r="D35" s="79"/>
      <c r="E35" s="143" t="str">
        <f>IF($E$6="","",$E$6)</f>
        <v/>
      </c>
      <c r="F35" s="144"/>
      <c r="G35" s="19"/>
      <c r="H35" s="70" t="s">
        <v>39</v>
      </c>
      <c r="I35" s="70"/>
      <c r="J35" s="145">
        <f>$J$6</f>
        <v>0</v>
      </c>
      <c r="K35" s="145"/>
      <c r="L35" s="145"/>
      <c r="M35" s="145"/>
      <c r="N35" s="145"/>
      <c r="O35" s="145"/>
      <c r="P35" s="145"/>
      <c r="R35" s="11" t="s">
        <v>19</v>
      </c>
      <c r="S35" s="115"/>
      <c r="T35" s="116"/>
      <c r="U35" s="117"/>
      <c r="V35" s="115" t="s">
        <v>27</v>
      </c>
      <c r="W35" s="117"/>
      <c r="X35" s="11"/>
      <c r="Y35" s="7"/>
      <c r="Z35" s="15"/>
    </row>
    <row r="36" spans="1:26" ht="18.899999999999999" customHeight="1">
      <c r="A36" s="78"/>
      <c r="B36" s="79" t="s">
        <v>21</v>
      </c>
      <c r="C36" s="79"/>
      <c r="D36" s="79"/>
      <c r="E36" s="17" t="str">
        <f>E7</f>
        <v>No.</v>
      </c>
      <c r="F36" s="20">
        <f>$F$7</f>
        <v>0</v>
      </c>
      <c r="G36" s="19"/>
      <c r="H36" s="70" t="s">
        <v>38</v>
      </c>
      <c r="I36" s="70"/>
      <c r="J36" s="70">
        <f>$J$7</f>
        <v>0</v>
      </c>
      <c r="K36" s="70"/>
      <c r="L36" s="70"/>
      <c r="M36" s="70"/>
      <c r="N36" s="70"/>
      <c r="O36" s="70"/>
      <c r="P36" s="70"/>
      <c r="R36" s="12" t="s">
        <v>10</v>
      </c>
      <c r="S36" s="115"/>
      <c r="T36" s="116"/>
      <c r="U36" s="117"/>
      <c r="V36" s="115" t="s">
        <v>27</v>
      </c>
      <c r="W36" s="117"/>
      <c r="X36" s="11"/>
      <c r="Y36" s="7"/>
      <c r="Z36" s="15"/>
    </row>
    <row r="37" spans="1:26" ht="18.899999999999999" customHeight="1">
      <c r="A37" s="78"/>
      <c r="B37" s="83" t="s">
        <v>12</v>
      </c>
      <c r="C37" s="84" t="s">
        <v>28</v>
      </c>
      <c r="D37" s="85"/>
      <c r="E37" s="88" t="str">
        <f>IF($E$8="","",$E$8)</f>
        <v/>
      </c>
      <c r="F37" s="88"/>
      <c r="G37" s="19"/>
      <c r="H37" s="70" t="s">
        <v>41</v>
      </c>
      <c r="I37" s="70"/>
      <c r="J37" s="173">
        <f>$J$8</f>
        <v>0</v>
      </c>
      <c r="K37" s="173"/>
      <c r="L37" s="173"/>
      <c r="M37" s="173"/>
      <c r="N37" s="173"/>
      <c r="O37" s="173"/>
      <c r="P37" s="173"/>
      <c r="R37" s="13"/>
      <c r="S37" s="21"/>
      <c r="T37" s="21"/>
      <c r="U37" s="21"/>
      <c r="V37" s="21"/>
      <c r="W37" s="21"/>
      <c r="X37" s="21"/>
      <c r="Y37" s="21"/>
      <c r="Z37" s="21"/>
    </row>
    <row r="38" spans="1:26" ht="18.899999999999999" customHeight="1">
      <c r="A38" s="78"/>
      <c r="B38" s="83"/>
      <c r="C38" s="84" t="s">
        <v>14</v>
      </c>
      <c r="D38" s="85"/>
      <c r="E38" s="88" t="str">
        <f>$E$9</f>
        <v/>
      </c>
      <c r="F38" s="88"/>
      <c r="G38" s="19"/>
      <c r="H38" s="189" t="str">
        <f>$H$9</f>
        <v>取引先コード</v>
      </c>
      <c r="I38" s="89"/>
      <c r="J38" s="89"/>
      <c r="K38" s="89"/>
      <c r="L38" s="89"/>
      <c r="M38" s="85"/>
      <c r="N38" s="84">
        <f>$N$9</f>
        <v>0</v>
      </c>
      <c r="O38" s="89"/>
      <c r="P38" s="85"/>
      <c r="R38" s="118" t="s">
        <v>45</v>
      </c>
      <c r="S38" s="118"/>
      <c r="T38" s="118"/>
      <c r="U38" s="118"/>
      <c r="V38" s="118"/>
      <c r="W38" s="118"/>
      <c r="X38" s="84" t="s">
        <v>44</v>
      </c>
      <c r="Y38" s="89"/>
      <c r="Z38" s="85"/>
    </row>
    <row r="39" spans="1:26" ht="18.899999999999999" customHeight="1">
      <c r="A39" s="78"/>
      <c r="B39" s="83" t="s">
        <v>0</v>
      </c>
      <c r="C39" s="83"/>
      <c r="D39" s="83"/>
      <c r="E39" s="88" t="str">
        <f>$E$10</f>
        <v/>
      </c>
      <c r="F39" s="88"/>
      <c r="G39" s="19"/>
      <c r="H39" s="93" t="s">
        <v>3</v>
      </c>
      <c r="I39" s="170" t="str">
        <f>IF($I$10="","未入力",$I$10)</f>
        <v>未入力</v>
      </c>
      <c r="J39" s="171"/>
      <c r="K39" s="97" t="s">
        <v>5</v>
      </c>
      <c r="L39" s="174" t="str">
        <f>IF($L$10="","未入力",$L$10)</f>
        <v>未入力</v>
      </c>
      <c r="M39" s="171"/>
      <c r="N39" s="175" t="s">
        <v>6</v>
      </c>
      <c r="O39" s="93" t="s">
        <v>8</v>
      </c>
      <c r="P39" s="177" t="str">
        <f>IF($P$10="","",$P$10)</f>
        <v/>
      </c>
      <c r="R39" s="118"/>
      <c r="S39" s="118"/>
      <c r="T39" s="118"/>
      <c r="U39" s="118"/>
      <c r="V39" s="118"/>
      <c r="W39" s="118"/>
      <c r="X39" s="184"/>
      <c r="Y39" s="185"/>
      <c r="Z39" s="186"/>
    </row>
    <row r="40" spans="1:26" ht="18.899999999999999" customHeight="1">
      <c r="A40" s="78"/>
      <c r="B40" s="84" t="s">
        <v>23</v>
      </c>
      <c r="C40" s="89"/>
      <c r="D40" s="18" t="s">
        <v>25</v>
      </c>
      <c r="E40" s="88" t="str">
        <f>IF($E$11="","",$E$11)</f>
        <v/>
      </c>
      <c r="F40" s="88"/>
      <c r="G40" s="19"/>
      <c r="H40" s="93"/>
      <c r="I40" s="172"/>
      <c r="J40" s="173"/>
      <c r="K40" s="97"/>
      <c r="L40" s="173"/>
      <c r="M40" s="173"/>
      <c r="N40" s="176"/>
      <c r="O40" s="100"/>
      <c r="P40" s="178"/>
      <c r="R40" s="118"/>
      <c r="S40" s="118"/>
      <c r="T40" s="118"/>
      <c r="U40" s="118"/>
      <c r="V40" s="118"/>
      <c r="W40" s="118"/>
      <c r="X40" s="187"/>
      <c r="Y40" s="60"/>
      <c r="Z40" s="188"/>
    </row>
    <row r="41" spans="1:26" ht="18.899999999999999" customHeight="1">
      <c r="A41" s="78"/>
      <c r="B41" s="103" t="s">
        <v>2</v>
      </c>
      <c r="C41" s="104"/>
      <c r="D41" s="18" t="s">
        <v>25</v>
      </c>
      <c r="E41" s="88" t="str">
        <f>$E$12</f>
        <v/>
      </c>
      <c r="F41" s="88"/>
      <c r="G41" s="19"/>
      <c r="H41" s="93" t="s">
        <v>4</v>
      </c>
      <c r="I41" s="192">
        <f>+$I$12</f>
        <v>0</v>
      </c>
      <c r="J41" s="193"/>
      <c r="K41" s="193"/>
      <c r="L41" s="193"/>
      <c r="M41" s="193"/>
      <c r="N41" s="194"/>
      <c r="O41" s="93" t="s">
        <v>9</v>
      </c>
      <c r="P41" s="195">
        <f>$P$12</f>
        <v>0</v>
      </c>
      <c r="R41" s="115" t="s">
        <v>46</v>
      </c>
      <c r="S41" s="116"/>
      <c r="T41" s="116"/>
      <c r="U41" s="118" t="s">
        <v>43</v>
      </c>
      <c r="V41" s="118"/>
      <c r="W41" s="118"/>
      <c r="X41" s="84" t="s">
        <v>47</v>
      </c>
      <c r="Y41" s="89"/>
      <c r="Z41" s="85"/>
    </row>
    <row r="42" spans="1:26" ht="18.899999999999999" customHeight="1">
      <c r="A42" s="78"/>
      <c r="B42" s="103" t="s">
        <v>24</v>
      </c>
      <c r="C42" s="104"/>
      <c r="D42" s="18" t="s">
        <v>25</v>
      </c>
      <c r="E42" s="108" t="str">
        <f>$E$13</f>
        <v/>
      </c>
      <c r="F42" s="108"/>
      <c r="G42" s="19"/>
      <c r="H42" s="93"/>
      <c r="I42" s="190">
        <f>+$I$13</f>
        <v>0</v>
      </c>
      <c r="J42" s="70"/>
      <c r="K42" s="70"/>
      <c r="L42" s="70"/>
      <c r="M42" s="70"/>
      <c r="N42" s="191"/>
      <c r="O42" s="100"/>
      <c r="P42" s="196"/>
      <c r="R42" s="118"/>
      <c r="S42" s="118"/>
      <c r="T42" s="118"/>
      <c r="U42" s="184"/>
      <c r="V42" s="185"/>
      <c r="W42" s="186"/>
      <c r="X42" s="184"/>
      <c r="Y42" s="185"/>
      <c r="Z42" s="186"/>
    </row>
    <row r="43" spans="1:26" ht="18.899999999999999" customHeight="1">
      <c r="A43" s="78"/>
      <c r="B43" s="103" t="s">
        <v>22</v>
      </c>
      <c r="C43" s="104"/>
      <c r="D43" s="111"/>
      <c r="E43" s="197" t="str">
        <f>IF($E$14="","工事名が入力されていません",$E$14)</f>
        <v>工事名が入力されていません</v>
      </c>
      <c r="F43" s="198"/>
      <c r="G43" s="198"/>
      <c r="H43" s="198"/>
      <c r="I43" s="198"/>
      <c r="J43" s="198"/>
      <c r="K43" s="198"/>
      <c r="L43" s="198"/>
      <c r="M43" s="198"/>
      <c r="N43" s="198"/>
      <c r="O43" s="198"/>
      <c r="P43" s="199"/>
      <c r="R43" s="118"/>
      <c r="S43" s="118"/>
      <c r="T43" s="118"/>
      <c r="U43" s="187"/>
      <c r="V43" s="60"/>
      <c r="W43" s="188"/>
      <c r="X43" s="187"/>
      <c r="Y43" s="60"/>
      <c r="Z43" s="188"/>
    </row>
    <row r="44" spans="1:26" ht="10.050000000000001" customHeight="1" thickBot="1"/>
    <row r="45" spans="1:26" ht="20.100000000000001" customHeight="1">
      <c r="A45" s="115" t="str">
        <f>$A$16</f>
        <v>月    日</v>
      </c>
      <c r="B45" s="116"/>
      <c r="C45" s="117"/>
      <c r="D45" s="115" t="str">
        <f>$D$16</f>
        <v>品 名 又 は 工 種 内 訳</v>
      </c>
      <c r="E45" s="116"/>
      <c r="F45" s="116"/>
      <c r="G45" s="116"/>
      <c r="H45" s="116"/>
      <c r="I45" s="117"/>
      <c r="J45" s="115" t="str">
        <f>$J$16</f>
        <v>数  量</v>
      </c>
      <c r="K45" s="116"/>
      <c r="L45" s="117"/>
      <c r="M45" s="115" t="str">
        <f>$M$16</f>
        <v>単  価</v>
      </c>
      <c r="N45" s="116"/>
      <c r="O45" s="117"/>
      <c r="P45" s="115" t="str">
        <f>$P$16</f>
        <v>金    額</v>
      </c>
      <c r="Q45" s="116"/>
      <c r="R45" s="116"/>
      <c r="S45" s="117"/>
      <c r="T45" s="36" t="str">
        <f>+T16</f>
        <v>税率</v>
      </c>
      <c r="U45" s="179" t="s">
        <v>11</v>
      </c>
      <c r="V45" s="180"/>
      <c r="W45" s="181" t="s">
        <v>55</v>
      </c>
      <c r="X45" s="182"/>
      <c r="Y45" s="182"/>
      <c r="Z45" s="183"/>
    </row>
    <row r="46" spans="1:26" ht="16.5" customHeight="1">
      <c r="A46" s="200" t="str">
        <f>IF($A$17="","",$A$17)</f>
        <v/>
      </c>
      <c r="B46" s="201"/>
      <c r="C46" s="202"/>
      <c r="D46" s="203" t="str">
        <f>IF($D$17="","",$D$17)</f>
        <v/>
      </c>
      <c r="E46" s="204"/>
      <c r="F46" s="204"/>
      <c r="G46" s="204"/>
      <c r="H46" s="204"/>
      <c r="I46" s="205"/>
      <c r="J46" s="206" t="str">
        <f>IF($J$17="","",$J$17)</f>
        <v/>
      </c>
      <c r="K46" s="207"/>
      <c r="L46" s="208"/>
      <c r="M46" s="209" t="str">
        <f>IF($M$17="","",$M$17)</f>
        <v/>
      </c>
      <c r="N46" s="210"/>
      <c r="O46" s="211"/>
      <c r="P46" s="212" t="str">
        <f>IF($P$17="","",$P$17)</f>
        <v/>
      </c>
      <c r="Q46" s="213"/>
      <c r="R46" s="213"/>
      <c r="S46" s="214"/>
      <c r="T46" s="39">
        <f>T17</f>
        <v>0</v>
      </c>
      <c r="U46" s="215" t="s">
        <v>54</v>
      </c>
      <c r="V46" s="216"/>
      <c r="W46" s="217"/>
      <c r="X46" s="218"/>
      <c r="Y46" s="218"/>
      <c r="Z46" s="219"/>
    </row>
    <row r="47" spans="1:26" ht="16.5" customHeight="1">
      <c r="A47" s="200" t="str">
        <f>IF($A$18="","",$A$18)</f>
        <v/>
      </c>
      <c r="B47" s="201"/>
      <c r="C47" s="202"/>
      <c r="D47" s="203" t="str">
        <f>IF($D$18="","",$D$18)</f>
        <v/>
      </c>
      <c r="E47" s="204"/>
      <c r="F47" s="204"/>
      <c r="G47" s="204"/>
      <c r="H47" s="204"/>
      <c r="I47" s="205"/>
      <c r="J47" s="206" t="str">
        <f>IF($J$18="","",$J$18)</f>
        <v/>
      </c>
      <c r="K47" s="207"/>
      <c r="L47" s="208"/>
      <c r="M47" s="209" t="str">
        <f>IF($M$18="","",$M$18)</f>
        <v/>
      </c>
      <c r="N47" s="210"/>
      <c r="O47" s="211"/>
      <c r="P47" s="212" t="str">
        <f>IF($P$18="","",$P$18)</f>
        <v/>
      </c>
      <c r="Q47" s="213"/>
      <c r="R47" s="213"/>
      <c r="S47" s="214"/>
      <c r="T47" s="39">
        <f t="shared" ref="T47:T51" si="3">T18</f>
        <v>0</v>
      </c>
      <c r="U47" s="220"/>
      <c r="V47" s="221"/>
      <c r="W47" s="217"/>
      <c r="X47" s="218"/>
      <c r="Y47" s="218"/>
      <c r="Z47" s="219"/>
    </row>
    <row r="48" spans="1:26" ht="16.5" customHeight="1">
      <c r="A48" s="200" t="str">
        <f>IF($A$19="","",$A$19)</f>
        <v/>
      </c>
      <c r="B48" s="201"/>
      <c r="C48" s="202"/>
      <c r="D48" s="203" t="str">
        <f>IF($D$19="","",$D$19)</f>
        <v/>
      </c>
      <c r="E48" s="204"/>
      <c r="F48" s="204"/>
      <c r="G48" s="204"/>
      <c r="H48" s="204"/>
      <c r="I48" s="205"/>
      <c r="J48" s="206" t="str">
        <f>IF($J$19="","",$J$19)</f>
        <v/>
      </c>
      <c r="K48" s="207"/>
      <c r="L48" s="208"/>
      <c r="M48" s="209" t="str">
        <f>IF($M$19="","",$M$19)</f>
        <v/>
      </c>
      <c r="N48" s="210"/>
      <c r="O48" s="211"/>
      <c r="P48" s="212" t="str">
        <f>IF($P$19="","",$P$19)</f>
        <v/>
      </c>
      <c r="Q48" s="213"/>
      <c r="R48" s="213"/>
      <c r="S48" s="214"/>
      <c r="T48" s="39">
        <f t="shared" si="3"/>
        <v>0</v>
      </c>
      <c r="U48" s="220"/>
      <c r="V48" s="221"/>
      <c r="W48" s="217"/>
      <c r="X48" s="218"/>
      <c r="Y48" s="218"/>
      <c r="Z48" s="219"/>
    </row>
    <row r="49" spans="1:26" ht="16.5" customHeight="1">
      <c r="A49" s="200" t="str">
        <f>IF($A$20="","",$A$20)</f>
        <v/>
      </c>
      <c r="B49" s="201"/>
      <c r="C49" s="202"/>
      <c r="D49" s="203" t="str">
        <f>IF($D$20="","",$D$20)</f>
        <v/>
      </c>
      <c r="E49" s="204"/>
      <c r="F49" s="204"/>
      <c r="G49" s="204"/>
      <c r="H49" s="204"/>
      <c r="I49" s="205"/>
      <c r="J49" s="206" t="str">
        <f>IF($J$20="","",$J$20)</f>
        <v/>
      </c>
      <c r="K49" s="207"/>
      <c r="L49" s="208"/>
      <c r="M49" s="209" t="str">
        <f>IF($M$20="","",$M$20)</f>
        <v/>
      </c>
      <c r="N49" s="210"/>
      <c r="O49" s="211"/>
      <c r="P49" s="212" t="str">
        <f>IF($P$20="","",$P$20)</f>
        <v/>
      </c>
      <c r="Q49" s="213"/>
      <c r="R49" s="213"/>
      <c r="S49" s="214"/>
      <c r="T49" s="39">
        <f t="shared" si="3"/>
        <v>0</v>
      </c>
      <c r="U49" s="220"/>
      <c r="V49" s="221"/>
      <c r="W49" s="217"/>
      <c r="X49" s="218"/>
      <c r="Y49" s="218"/>
      <c r="Z49" s="219"/>
    </row>
    <row r="50" spans="1:26" ht="16.5" customHeight="1">
      <c r="A50" s="200" t="str">
        <f>IF($A$21="","",$A$21)</f>
        <v/>
      </c>
      <c r="B50" s="201"/>
      <c r="C50" s="202"/>
      <c r="D50" s="203" t="str">
        <f>IF($D$21="","",$D$21)</f>
        <v/>
      </c>
      <c r="E50" s="204"/>
      <c r="F50" s="204"/>
      <c r="G50" s="204"/>
      <c r="H50" s="204"/>
      <c r="I50" s="205"/>
      <c r="J50" s="206" t="str">
        <f>IF($J$21="","",$J$21)</f>
        <v/>
      </c>
      <c r="K50" s="207"/>
      <c r="L50" s="208"/>
      <c r="M50" s="209" t="str">
        <f>IF($M$21="","",$M$21)</f>
        <v/>
      </c>
      <c r="N50" s="210"/>
      <c r="O50" s="211"/>
      <c r="P50" s="212" t="str">
        <f>IF($P$21="","",$P$21)</f>
        <v/>
      </c>
      <c r="Q50" s="213"/>
      <c r="R50" s="213"/>
      <c r="S50" s="214"/>
      <c r="T50" s="39">
        <f t="shared" si="3"/>
        <v>0</v>
      </c>
      <c r="U50" s="220"/>
      <c r="V50" s="221"/>
      <c r="W50" s="217"/>
      <c r="X50" s="218"/>
      <c r="Y50" s="218"/>
      <c r="Z50" s="219"/>
    </row>
    <row r="51" spans="1:26" ht="16.5" customHeight="1">
      <c r="A51" s="200" t="str">
        <f>IF($A$22="","",$A$22)</f>
        <v/>
      </c>
      <c r="B51" s="201"/>
      <c r="C51" s="202"/>
      <c r="D51" s="203" t="str">
        <f>IF($D$22="","",$D$22)</f>
        <v/>
      </c>
      <c r="E51" s="204"/>
      <c r="F51" s="204"/>
      <c r="G51" s="204"/>
      <c r="H51" s="204"/>
      <c r="I51" s="205"/>
      <c r="J51" s="206" t="str">
        <f>IF($J$22="","",$J$22)</f>
        <v/>
      </c>
      <c r="K51" s="207"/>
      <c r="L51" s="208"/>
      <c r="M51" s="209" t="str">
        <f>IF($M$22="","",$M$22)</f>
        <v/>
      </c>
      <c r="N51" s="210"/>
      <c r="O51" s="211"/>
      <c r="P51" s="212" t="str">
        <f>IF($P$22="","",$P$22)</f>
        <v/>
      </c>
      <c r="Q51" s="213"/>
      <c r="R51" s="213"/>
      <c r="S51" s="214"/>
      <c r="T51" s="40">
        <f t="shared" si="3"/>
        <v>0</v>
      </c>
      <c r="U51" s="220"/>
      <c r="V51" s="221"/>
      <c r="W51" s="217"/>
      <c r="X51" s="218"/>
      <c r="Y51" s="218"/>
      <c r="Z51" s="219"/>
    </row>
    <row r="52" spans="1:26" ht="16.5" customHeight="1" thickBot="1">
      <c r="A52" s="50"/>
      <c r="B52" s="50"/>
      <c r="C52" s="50"/>
      <c r="D52" s="51"/>
      <c r="E52" s="51"/>
      <c r="F52" s="51"/>
      <c r="G52" s="51"/>
      <c r="H52" s="51"/>
      <c r="I52" s="52"/>
      <c r="J52" s="222" t="str">
        <f>IF($J$23="","",$J$23)</f>
        <v>小　計</v>
      </c>
      <c r="K52" s="223"/>
      <c r="L52" s="223"/>
      <c r="M52" s="223"/>
      <c r="N52" s="223"/>
      <c r="O52" s="224"/>
      <c r="P52" s="212" t="str">
        <f>IF($P$23="","",$P$23)</f>
        <v/>
      </c>
      <c r="Q52" s="213"/>
      <c r="R52" s="213"/>
      <c r="S52" s="214"/>
      <c r="T52" s="39"/>
      <c r="U52" s="228"/>
      <c r="V52" s="229"/>
      <c r="W52" s="230"/>
      <c r="X52" s="231"/>
      <c r="Y52" s="231"/>
      <c r="Z52" s="232"/>
    </row>
    <row r="53" spans="1:26" ht="10.050000000000001" customHeight="1">
      <c r="A53" s="3"/>
      <c r="B53" s="3"/>
      <c r="C53" s="3"/>
      <c r="D53" s="35"/>
      <c r="E53" s="35"/>
      <c r="F53" s="35"/>
      <c r="G53" s="35"/>
      <c r="H53" s="35"/>
      <c r="I53" s="35"/>
      <c r="J53" s="5"/>
      <c r="K53" s="5"/>
      <c r="L53" s="5"/>
      <c r="M53" s="25"/>
      <c r="N53" s="25"/>
      <c r="O53" s="25"/>
      <c r="P53" s="6"/>
      <c r="Q53" s="6"/>
      <c r="R53" s="6"/>
      <c r="S53" s="27"/>
      <c r="T53" s="8"/>
      <c r="U53" s="8"/>
      <c r="V53" s="8"/>
      <c r="W53" s="8"/>
      <c r="X53" s="8"/>
      <c r="Y53" s="8"/>
      <c r="Z53" s="8"/>
    </row>
    <row r="54" spans="1:26" ht="16.5" customHeight="1">
      <c r="A54" s="3"/>
      <c r="B54" s="3"/>
      <c r="C54" s="3"/>
      <c r="D54" s="35"/>
      <c r="E54" s="35"/>
      <c r="F54" s="35"/>
      <c r="G54" s="35"/>
      <c r="H54" s="35"/>
      <c r="I54" s="35"/>
      <c r="J54" s="115" t="s">
        <v>52</v>
      </c>
      <c r="K54" s="116"/>
      <c r="L54" s="116"/>
      <c r="M54" s="116"/>
      <c r="N54" s="116"/>
      <c r="O54" s="117"/>
      <c r="P54" s="225" t="s">
        <v>53</v>
      </c>
      <c r="Q54" s="226"/>
      <c r="R54" s="226"/>
      <c r="S54" s="227"/>
      <c r="T54" s="184" t="s">
        <v>48</v>
      </c>
      <c r="U54" s="185"/>
      <c r="V54" s="185"/>
      <c r="W54" s="185"/>
      <c r="X54" s="185"/>
      <c r="Y54" s="185"/>
      <c r="Z54" s="186"/>
    </row>
    <row r="55" spans="1:26" ht="16.5" customHeight="1">
      <c r="A55" s="3"/>
      <c r="B55" s="3"/>
      <c r="C55" s="3"/>
      <c r="D55" s="35"/>
      <c r="E55" s="35"/>
      <c r="F55" s="35"/>
      <c r="G55" s="35"/>
      <c r="H55" s="35"/>
      <c r="I55" s="35"/>
      <c r="J55" s="129" t="s">
        <v>56</v>
      </c>
      <c r="K55" s="130"/>
      <c r="L55" s="130"/>
      <c r="M55" s="130"/>
      <c r="N55" s="130"/>
      <c r="O55" s="131"/>
      <c r="P55" s="132" t="str">
        <f t="shared" ref="P55:T55" si="4">P26</f>
        <v/>
      </c>
      <c r="Q55" s="133"/>
      <c r="R55" s="133"/>
      <c r="S55" s="134"/>
      <c r="T55" s="135" t="str">
        <f t="shared" si="4"/>
        <v/>
      </c>
      <c r="U55" s="136"/>
      <c r="V55" s="136"/>
      <c r="W55" s="136"/>
      <c r="X55" s="136"/>
      <c r="Y55" s="136"/>
      <c r="Z55" s="137"/>
    </row>
    <row r="56" spans="1:26" ht="16.5" customHeight="1">
      <c r="A56" s="3"/>
      <c r="B56" s="3"/>
      <c r="C56" s="3"/>
      <c r="D56" s="35"/>
      <c r="E56" s="35"/>
      <c r="F56" s="35"/>
      <c r="G56" s="35"/>
      <c r="H56" s="35"/>
      <c r="I56" s="35"/>
      <c r="J56" s="129" t="s">
        <v>77</v>
      </c>
      <c r="K56" s="147"/>
      <c r="L56" s="147"/>
      <c r="M56" s="147"/>
      <c r="N56" s="147"/>
      <c r="O56" s="148"/>
      <c r="P56" s="149" t="str">
        <f t="shared" ref="P56:T56" si="5">P27</f>
        <v/>
      </c>
      <c r="Q56" s="150"/>
      <c r="R56" s="150"/>
      <c r="S56" s="151"/>
      <c r="T56" s="152" t="str">
        <f t="shared" si="5"/>
        <v/>
      </c>
      <c r="U56" s="153"/>
      <c r="V56" s="153"/>
      <c r="W56" s="153"/>
      <c r="X56" s="153"/>
      <c r="Y56" s="153"/>
      <c r="Z56" s="154"/>
    </row>
    <row r="57" spans="1:26" ht="16.5" customHeight="1">
      <c r="A57" s="3"/>
      <c r="B57" s="3"/>
      <c r="C57" s="3"/>
      <c r="D57" s="35"/>
      <c r="E57" s="35"/>
      <c r="F57" s="35"/>
      <c r="G57" s="35"/>
      <c r="H57" s="35"/>
      <c r="I57" s="35"/>
      <c r="J57" s="129" t="s">
        <v>57</v>
      </c>
      <c r="K57" s="130"/>
      <c r="L57" s="130"/>
      <c r="M57" s="130"/>
      <c r="N57" s="130"/>
      <c r="O57" s="131"/>
      <c r="P57" s="155" t="str">
        <f t="shared" ref="P57:T57" si="6">P28</f>
        <v/>
      </c>
      <c r="Q57" s="156"/>
      <c r="R57" s="156"/>
      <c r="S57" s="157"/>
      <c r="T57" s="158" t="str">
        <f t="shared" si="6"/>
        <v>―</v>
      </c>
      <c r="U57" s="159"/>
      <c r="V57" s="159"/>
      <c r="W57" s="159"/>
      <c r="X57" s="159"/>
      <c r="Y57" s="159"/>
      <c r="Z57" s="160"/>
    </row>
    <row r="58" spans="1:26" ht="16.5" customHeight="1">
      <c r="A58" s="3"/>
      <c r="B58" s="3"/>
      <c r="C58" s="3"/>
      <c r="D58" s="3"/>
      <c r="E58" s="2"/>
      <c r="F58" s="2"/>
      <c r="G58" s="2"/>
      <c r="H58" s="2"/>
      <c r="I58" s="28"/>
      <c r="J58" s="118" t="s">
        <v>49</v>
      </c>
      <c r="K58" s="118"/>
      <c r="L58" s="118"/>
      <c r="M58" s="118"/>
      <c r="N58" s="118"/>
      <c r="O58" s="118"/>
      <c r="P58" s="163">
        <f t="shared" ref="P58" si="7">P29</f>
        <v>0</v>
      </c>
      <c r="Q58" s="164"/>
      <c r="R58" s="164"/>
      <c r="S58" s="164"/>
      <c r="T58" s="164"/>
      <c r="U58" s="164"/>
      <c r="V58" s="164"/>
      <c r="W58" s="164"/>
      <c r="X58" s="164"/>
      <c r="Y58" s="164"/>
      <c r="Z58" s="165"/>
    </row>
    <row r="59" spans="1:26" ht="21">
      <c r="A59" s="56" t="s">
        <v>34</v>
      </c>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60" spans="1:26" ht="18.899999999999999" customHeight="1">
      <c r="B60" s="57" t="s">
        <v>26</v>
      </c>
      <c r="C60" s="57"/>
      <c r="D60" s="57"/>
      <c r="E60" s="57"/>
      <c r="F60" s="57"/>
      <c r="H60" s="3"/>
      <c r="I60" s="3"/>
      <c r="J60" s="3"/>
      <c r="K60" s="3"/>
      <c r="L60" s="3"/>
      <c r="M60" s="3"/>
      <c r="N60" s="166" t="str">
        <f>+$N$2</f>
        <v>令和　年　月　日</v>
      </c>
      <c r="O60" s="166"/>
      <c r="P60" s="166"/>
    </row>
    <row r="61" spans="1:26" ht="15" customHeight="1">
      <c r="B61" s="22"/>
      <c r="C61" s="22"/>
      <c r="D61" s="22"/>
      <c r="E61" s="22"/>
      <c r="F61" s="22"/>
      <c r="H61" s="3"/>
      <c r="I61" s="3"/>
      <c r="J61" s="3"/>
      <c r="K61" s="3"/>
      <c r="L61" s="3"/>
      <c r="M61" s="3"/>
      <c r="N61" s="23"/>
      <c r="O61" s="23"/>
      <c r="P61" s="23"/>
    </row>
    <row r="62" spans="1:26" ht="18.75" customHeight="1">
      <c r="B62" s="60" t="s">
        <v>18</v>
      </c>
      <c r="C62" s="60"/>
      <c r="D62" s="60"/>
      <c r="E62" s="60"/>
      <c r="F62" s="60"/>
      <c r="H62" s="61" t="s">
        <v>50</v>
      </c>
      <c r="I62" s="61"/>
      <c r="J62" s="2" t="s">
        <v>51</v>
      </c>
      <c r="K62" s="161">
        <f t="shared" ref="K62" si="8">$K$4</f>
        <v>0</v>
      </c>
      <c r="L62" s="162"/>
      <c r="M62" s="162"/>
      <c r="N62" s="162"/>
      <c r="O62" s="162"/>
      <c r="P62" s="162"/>
    </row>
    <row r="63" spans="1:26" ht="18.899999999999999" customHeight="1">
      <c r="A63" s="67" t="s">
        <v>17</v>
      </c>
      <c r="B63" s="67"/>
      <c r="C63" s="67"/>
      <c r="D63" s="67"/>
      <c r="E63" s="259" t="str">
        <f>$E$5</f>
        <v/>
      </c>
      <c r="F63" s="260"/>
      <c r="G63" s="19"/>
      <c r="H63" s="70" t="s">
        <v>40</v>
      </c>
      <c r="I63" s="70"/>
      <c r="J63" s="70">
        <f>$J$5</f>
        <v>0</v>
      </c>
      <c r="K63" s="70"/>
      <c r="L63" s="70"/>
      <c r="M63" s="70"/>
      <c r="N63" s="70"/>
      <c r="O63" s="70"/>
      <c r="P63" s="70"/>
      <c r="R63" s="14" t="s">
        <v>1</v>
      </c>
      <c r="S63" s="233"/>
      <c r="T63" s="234"/>
      <c r="U63" s="234"/>
      <c r="V63" s="234"/>
      <c r="W63" s="234"/>
      <c r="X63" s="234"/>
      <c r="Y63" s="234"/>
      <c r="Z63" s="235"/>
    </row>
    <row r="64" spans="1:26" ht="18.899999999999999" customHeight="1">
      <c r="A64" s="78" t="s">
        <v>15</v>
      </c>
      <c r="B64" s="79" t="s">
        <v>20</v>
      </c>
      <c r="C64" s="79"/>
      <c r="D64" s="79"/>
      <c r="E64" s="143" t="str">
        <f>IF($E$6="","",$E$6)</f>
        <v/>
      </c>
      <c r="F64" s="144"/>
      <c r="G64" s="19"/>
      <c r="H64" s="70" t="s">
        <v>39</v>
      </c>
      <c r="I64" s="70"/>
      <c r="J64" s="145">
        <f>$J$6</f>
        <v>0</v>
      </c>
      <c r="K64" s="145"/>
      <c r="L64" s="145"/>
      <c r="M64" s="145"/>
      <c r="N64" s="145"/>
      <c r="O64" s="145"/>
      <c r="P64" s="145"/>
      <c r="R64" s="11" t="s">
        <v>19</v>
      </c>
      <c r="S64" s="115"/>
      <c r="T64" s="116"/>
      <c r="U64" s="117"/>
      <c r="V64" s="115" t="s">
        <v>27</v>
      </c>
      <c r="W64" s="117"/>
      <c r="X64" s="11"/>
      <c r="Y64" s="7"/>
      <c r="Z64" s="15"/>
    </row>
    <row r="65" spans="1:26" ht="18.899999999999999" customHeight="1">
      <c r="A65" s="78"/>
      <c r="B65" s="79" t="s">
        <v>21</v>
      </c>
      <c r="C65" s="79"/>
      <c r="D65" s="79"/>
      <c r="E65" s="17" t="str">
        <f>E36</f>
        <v>No.</v>
      </c>
      <c r="F65" s="20">
        <f>$F$7</f>
        <v>0</v>
      </c>
      <c r="G65" s="19"/>
      <c r="H65" s="70" t="s">
        <v>38</v>
      </c>
      <c r="I65" s="70"/>
      <c r="J65" s="70">
        <f>$J$7</f>
        <v>0</v>
      </c>
      <c r="K65" s="70"/>
      <c r="L65" s="70"/>
      <c r="M65" s="70"/>
      <c r="N65" s="70"/>
      <c r="O65" s="70"/>
      <c r="P65" s="70"/>
      <c r="R65" s="12" t="s">
        <v>10</v>
      </c>
      <c r="S65" s="115"/>
      <c r="T65" s="116"/>
      <c r="U65" s="117"/>
      <c r="V65" s="115" t="s">
        <v>27</v>
      </c>
      <c r="W65" s="117"/>
      <c r="X65" s="11"/>
      <c r="Y65" s="7"/>
      <c r="Z65" s="15"/>
    </row>
    <row r="66" spans="1:26" ht="18.899999999999999" customHeight="1">
      <c r="A66" s="78"/>
      <c r="B66" s="83" t="s">
        <v>12</v>
      </c>
      <c r="C66" s="84" t="s">
        <v>28</v>
      </c>
      <c r="D66" s="85"/>
      <c r="E66" s="88" t="str">
        <f>IF($E$8="","",$E$8)</f>
        <v/>
      </c>
      <c r="F66" s="88"/>
      <c r="G66" s="19"/>
      <c r="H66" s="70" t="s">
        <v>41</v>
      </c>
      <c r="I66" s="70"/>
      <c r="J66" s="173">
        <f>$J$8</f>
        <v>0</v>
      </c>
      <c r="K66" s="173"/>
      <c r="L66" s="173"/>
      <c r="M66" s="173"/>
      <c r="N66" s="173"/>
      <c r="O66" s="173"/>
      <c r="P66" s="173"/>
      <c r="R66" s="13"/>
      <c r="S66" s="21"/>
      <c r="T66" s="21"/>
      <c r="U66" s="21"/>
      <c r="V66" s="21"/>
      <c r="W66" s="21"/>
      <c r="X66" s="21"/>
      <c r="Y66" s="21"/>
      <c r="Z66" s="21"/>
    </row>
    <row r="67" spans="1:26" ht="18.899999999999999" customHeight="1">
      <c r="A67" s="78"/>
      <c r="B67" s="83"/>
      <c r="C67" s="84" t="s">
        <v>14</v>
      </c>
      <c r="D67" s="85"/>
      <c r="E67" s="88" t="str">
        <f>$E$9</f>
        <v/>
      </c>
      <c r="F67" s="88"/>
      <c r="G67" s="19"/>
      <c r="H67" s="189" t="str">
        <f>$H$9</f>
        <v>取引先コード</v>
      </c>
      <c r="I67" s="238"/>
      <c r="J67" s="238"/>
      <c r="K67" s="238"/>
      <c r="L67" s="238"/>
      <c r="M67" s="239"/>
      <c r="N67" s="84">
        <f>$N$9</f>
        <v>0</v>
      </c>
      <c r="O67" s="89"/>
      <c r="P67" s="85"/>
      <c r="R67" s="118" t="s">
        <v>45</v>
      </c>
      <c r="S67" s="118"/>
      <c r="T67" s="118"/>
      <c r="U67" s="118"/>
      <c r="V67" s="118"/>
      <c r="W67" s="118"/>
      <c r="X67" s="84" t="s">
        <v>44</v>
      </c>
      <c r="Y67" s="89"/>
      <c r="Z67" s="85"/>
    </row>
    <row r="68" spans="1:26" ht="18.899999999999999" customHeight="1">
      <c r="A68" s="78"/>
      <c r="B68" s="83" t="s">
        <v>0</v>
      </c>
      <c r="C68" s="83"/>
      <c r="D68" s="83"/>
      <c r="E68" s="88" t="str">
        <f>$E$10</f>
        <v/>
      </c>
      <c r="F68" s="88"/>
      <c r="G68" s="19"/>
      <c r="H68" s="93" t="s">
        <v>3</v>
      </c>
      <c r="I68" s="170" t="str">
        <f>IF($I$10="","未入力",$I$10)</f>
        <v>未入力</v>
      </c>
      <c r="J68" s="174"/>
      <c r="K68" s="97" t="s">
        <v>5</v>
      </c>
      <c r="L68" s="174" t="str">
        <f>IF($L$10="","未入力",$L$10)</f>
        <v>未入力</v>
      </c>
      <c r="M68" s="171"/>
      <c r="N68" s="175" t="s">
        <v>6</v>
      </c>
      <c r="O68" s="93" t="s">
        <v>8</v>
      </c>
      <c r="P68" s="177" t="str">
        <f>IF($P$10="","",$P$10)</f>
        <v/>
      </c>
      <c r="R68" s="118"/>
      <c r="S68" s="118"/>
      <c r="T68" s="118"/>
      <c r="U68" s="118"/>
      <c r="V68" s="118"/>
      <c r="W68" s="118"/>
      <c r="X68" s="184"/>
      <c r="Y68" s="185"/>
      <c r="Z68" s="186"/>
    </row>
    <row r="69" spans="1:26" ht="18.899999999999999" customHeight="1">
      <c r="A69" s="78"/>
      <c r="B69" s="84" t="s">
        <v>23</v>
      </c>
      <c r="C69" s="89"/>
      <c r="D69" s="18" t="s">
        <v>25</v>
      </c>
      <c r="E69" s="88" t="str">
        <f>IF($E$11="","",$E$11)</f>
        <v/>
      </c>
      <c r="F69" s="88"/>
      <c r="G69" s="19"/>
      <c r="H69" s="93"/>
      <c r="I69" s="236"/>
      <c r="J69" s="237"/>
      <c r="K69" s="97"/>
      <c r="L69" s="173"/>
      <c r="M69" s="173"/>
      <c r="N69" s="176"/>
      <c r="O69" s="100"/>
      <c r="P69" s="178"/>
      <c r="R69" s="118"/>
      <c r="S69" s="118"/>
      <c r="T69" s="118"/>
      <c r="U69" s="118"/>
      <c r="V69" s="118"/>
      <c r="W69" s="118"/>
      <c r="X69" s="187"/>
      <c r="Y69" s="60"/>
      <c r="Z69" s="188"/>
    </row>
    <row r="70" spans="1:26" ht="18.899999999999999" customHeight="1">
      <c r="A70" s="78"/>
      <c r="B70" s="103" t="s">
        <v>2</v>
      </c>
      <c r="C70" s="104"/>
      <c r="D70" s="18" t="s">
        <v>25</v>
      </c>
      <c r="E70" s="88" t="str">
        <f>$E$12</f>
        <v/>
      </c>
      <c r="F70" s="88"/>
      <c r="G70" s="19"/>
      <c r="H70" s="93" t="s">
        <v>4</v>
      </c>
      <c r="I70" s="192">
        <f>+$I$12</f>
        <v>0</v>
      </c>
      <c r="J70" s="193"/>
      <c r="K70" s="193"/>
      <c r="L70" s="193"/>
      <c r="M70" s="193"/>
      <c r="N70" s="194"/>
      <c r="O70" s="93" t="s">
        <v>9</v>
      </c>
      <c r="P70" s="195">
        <f>$P$12</f>
        <v>0</v>
      </c>
      <c r="R70" s="118" t="s">
        <v>46</v>
      </c>
      <c r="S70" s="118"/>
      <c r="T70" s="118"/>
      <c r="U70" s="118" t="s">
        <v>43</v>
      </c>
      <c r="V70" s="118"/>
      <c r="W70" s="118"/>
      <c r="X70" s="84" t="s">
        <v>47</v>
      </c>
      <c r="Y70" s="89"/>
      <c r="Z70" s="85"/>
    </row>
    <row r="71" spans="1:26" ht="18.899999999999999" customHeight="1">
      <c r="A71" s="78"/>
      <c r="B71" s="103" t="s">
        <v>24</v>
      </c>
      <c r="C71" s="104"/>
      <c r="D71" s="18" t="s">
        <v>25</v>
      </c>
      <c r="E71" s="108" t="str">
        <f>$E$13</f>
        <v/>
      </c>
      <c r="F71" s="108"/>
      <c r="G71" s="19"/>
      <c r="H71" s="93"/>
      <c r="I71" s="240">
        <f>+$I$13</f>
        <v>0</v>
      </c>
      <c r="J71" s="241"/>
      <c r="K71" s="241"/>
      <c r="L71" s="241"/>
      <c r="M71" s="241"/>
      <c r="N71" s="242"/>
      <c r="O71" s="100"/>
      <c r="P71" s="196"/>
      <c r="R71" s="118"/>
      <c r="S71" s="118"/>
      <c r="T71" s="118"/>
      <c r="U71" s="184"/>
      <c r="V71" s="185"/>
      <c r="W71" s="186"/>
      <c r="X71" s="184"/>
      <c r="Y71" s="185"/>
      <c r="Z71" s="186"/>
    </row>
    <row r="72" spans="1:26" ht="18.899999999999999" customHeight="1">
      <c r="A72" s="78"/>
      <c r="B72" s="103" t="s">
        <v>22</v>
      </c>
      <c r="C72" s="104"/>
      <c r="D72" s="111"/>
      <c r="E72" s="197" t="str">
        <f>IF($E$14="","工事名が入力されていません",$E$14)</f>
        <v>工事名が入力されていません</v>
      </c>
      <c r="F72" s="245"/>
      <c r="G72" s="245"/>
      <c r="H72" s="245"/>
      <c r="I72" s="245"/>
      <c r="J72" s="245"/>
      <c r="K72" s="245"/>
      <c r="L72" s="245"/>
      <c r="M72" s="245"/>
      <c r="N72" s="245"/>
      <c r="O72" s="245"/>
      <c r="P72" s="246"/>
      <c r="R72" s="118"/>
      <c r="S72" s="118"/>
      <c r="T72" s="118"/>
      <c r="U72" s="187"/>
      <c r="V72" s="60"/>
      <c r="W72" s="188"/>
      <c r="X72" s="187"/>
      <c r="Y72" s="60"/>
      <c r="Z72" s="188"/>
    </row>
    <row r="73" spans="1:26" ht="10.050000000000001" customHeight="1" thickBot="1"/>
    <row r="74" spans="1:26" ht="20.100000000000001" customHeight="1">
      <c r="A74" s="115" t="str">
        <f>$A$16</f>
        <v>月    日</v>
      </c>
      <c r="B74" s="116"/>
      <c r="C74" s="117"/>
      <c r="D74" s="115" t="str">
        <f>$D$16</f>
        <v>品 名 又 は 工 種 内 訳</v>
      </c>
      <c r="E74" s="116"/>
      <c r="F74" s="116"/>
      <c r="G74" s="116"/>
      <c r="H74" s="116"/>
      <c r="I74" s="117"/>
      <c r="J74" s="115" t="str">
        <f>$J$16</f>
        <v>数  量</v>
      </c>
      <c r="K74" s="116"/>
      <c r="L74" s="117"/>
      <c r="M74" s="115" t="str">
        <f>$M$16</f>
        <v>単  価</v>
      </c>
      <c r="N74" s="116"/>
      <c r="O74" s="117"/>
      <c r="P74" s="115" t="str">
        <f>$P$16</f>
        <v>金    額</v>
      </c>
      <c r="Q74" s="116"/>
      <c r="R74" s="116"/>
      <c r="S74" s="117"/>
      <c r="T74" s="36" t="str">
        <f>+T16</f>
        <v>税率</v>
      </c>
      <c r="U74" s="179" t="s">
        <v>11</v>
      </c>
      <c r="V74" s="180"/>
      <c r="W74" s="181" t="s">
        <v>55</v>
      </c>
      <c r="X74" s="182"/>
      <c r="Y74" s="182"/>
      <c r="Z74" s="183"/>
    </row>
    <row r="75" spans="1:26" ht="16.5" customHeight="1">
      <c r="A75" s="200" t="str">
        <f>IF($A$17="","",$A$17)</f>
        <v/>
      </c>
      <c r="B75" s="201"/>
      <c r="C75" s="202"/>
      <c r="D75" s="203" t="str">
        <f>IF($D$17="","",$D$17)</f>
        <v/>
      </c>
      <c r="E75" s="204"/>
      <c r="F75" s="204"/>
      <c r="G75" s="204"/>
      <c r="H75" s="204"/>
      <c r="I75" s="205"/>
      <c r="J75" s="206" t="str">
        <f>IF($J$17="","",$J$17)</f>
        <v/>
      </c>
      <c r="K75" s="207"/>
      <c r="L75" s="208"/>
      <c r="M75" s="209" t="str">
        <f>IF($M$17="","",$M$17)</f>
        <v/>
      </c>
      <c r="N75" s="210"/>
      <c r="O75" s="211"/>
      <c r="P75" s="212" t="str">
        <f>IF($P$17="","",$P$17)</f>
        <v/>
      </c>
      <c r="Q75" s="213"/>
      <c r="R75" s="213"/>
      <c r="S75" s="214"/>
      <c r="T75" s="39">
        <f>T17</f>
        <v>0</v>
      </c>
      <c r="U75" s="243" t="s">
        <v>54</v>
      </c>
      <c r="V75" s="244"/>
      <c r="W75" s="21"/>
      <c r="X75" s="21"/>
      <c r="Y75" s="21"/>
      <c r="Z75" s="37"/>
    </row>
    <row r="76" spans="1:26" ht="16.5" customHeight="1">
      <c r="A76" s="200" t="str">
        <f>IF($A$18="","",$A$18)</f>
        <v/>
      </c>
      <c r="B76" s="201"/>
      <c r="C76" s="202"/>
      <c r="D76" s="203" t="str">
        <f>IF($D$18="","",$D$18)</f>
        <v/>
      </c>
      <c r="E76" s="204"/>
      <c r="F76" s="204"/>
      <c r="G76" s="204"/>
      <c r="H76" s="204"/>
      <c r="I76" s="205"/>
      <c r="J76" s="206" t="str">
        <f>IF($J$18="","",$J$18)</f>
        <v/>
      </c>
      <c r="K76" s="207"/>
      <c r="L76" s="208"/>
      <c r="M76" s="209" t="str">
        <f>IF($M$18="","",$M$18)</f>
        <v/>
      </c>
      <c r="N76" s="210"/>
      <c r="O76" s="211"/>
      <c r="P76" s="212" t="str">
        <f>IF($P$18="","",$P$18)</f>
        <v/>
      </c>
      <c r="Q76" s="213"/>
      <c r="R76" s="213"/>
      <c r="S76" s="214"/>
      <c r="T76" s="39">
        <f t="shared" ref="T76:T80" si="9">T18</f>
        <v>0</v>
      </c>
      <c r="U76" s="247"/>
      <c r="V76" s="248"/>
      <c r="W76" s="21"/>
      <c r="X76" s="21"/>
      <c r="Y76" s="21"/>
      <c r="Z76" s="37"/>
    </row>
    <row r="77" spans="1:26" ht="16.5" customHeight="1">
      <c r="A77" s="200" t="str">
        <f>IF($A$19="","",$A$19)</f>
        <v/>
      </c>
      <c r="B77" s="201"/>
      <c r="C77" s="202"/>
      <c r="D77" s="203" t="str">
        <f>IF($D$19="","",$D$19)</f>
        <v/>
      </c>
      <c r="E77" s="204"/>
      <c r="F77" s="204"/>
      <c r="G77" s="204"/>
      <c r="H77" s="204"/>
      <c r="I77" s="205"/>
      <c r="J77" s="206" t="str">
        <f>IF($J$19="","",$J$19)</f>
        <v/>
      </c>
      <c r="K77" s="207"/>
      <c r="L77" s="208"/>
      <c r="M77" s="209" t="str">
        <f>IF($M$19="","",$M$19)</f>
        <v/>
      </c>
      <c r="N77" s="210"/>
      <c r="O77" s="211"/>
      <c r="P77" s="212" t="str">
        <f>IF($P$19="","",$P$19)</f>
        <v/>
      </c>
      <c r="Q77" s="213"/>
      <c r="R77" s="213"/>
      <c r="S77" s="214"/>
      <c r="T77" s="39">
        <f t="shared" si="9"/>
        <v>0</v>
      </c>
      <c r="U77" s="247"/>
      <c r="V77" s="248"/>
      <c r="W77" s="21"/>
      <c r="X77" s="21"/>
      <c r="Y77" s="21"/>
      <c r="Z77" s="37"/>
    </row>
    <row r="78" spans="1:26" ht="16.5" customHeight="1">
      <c r="A78" s="200" t="str">
        <f>IF($A$20="","",$A$20)</f>
        <v/>
      </c>
      <c r="B78" s="201"/>
      <c r="C78" s="202"/>
      <c r="D78" s="203" t="str">
        <f>IF($D$20="","",$D$20)</f>
        <v/>
      </c>
      <c r="E78" s="204"/>
      <c r="F78" s="204"/>
      <c r="G78" s="204"/>
      <c r="H78" s="204"/>
      <c r="I78" s="205"/>
      <c r="J78" s="206" t="str">
        <f>IF($J$20="","",$J$20)</f>
        <v/>
      </c>
      <c r="K78" s="207"/>
      <c r="L78" s="208"/>
      <c r="M78" s="209" t="str">
        <f>IF($M$20="","",$M$20)</f>
        <v/>
      </c>
      <c r="N78" s="210"/>
      <c r="O78" s="211"/>
      <c r="P78" s="212" t="str">
        <f>IF($P$20="","",$P$20)</f>
        <v/>
      </c>
      <c r="Q78" s="213"/>
      <c r="R78" s="213"/>
      <c r="S78" s="214"/>
      <c r="T78" s="39">
        <f t="shared" si="9"/>
        <v>0</v>
      </c>
      <c r="U78" s="247"/>
      <c r="V78" s="248"/>
      <c r="W78" s="21"/>
      <c r="X78" s="21"/>
      <c r="Y78" s="21"/>
      <c r="Z78" s="37"/>
    </row>
    <row r="79" spans="1:26" ht="16.5" customHeight="1">
      <c r="A79" s="200" t="str">
        <f>IF($A$21="","",$A$21)</f>
        <v/>
      </c>
      <c r="B79" s="201"/>
      <c r="C79" s="202"/>
      <c r="D79" s="203" t="str">
        <f>IF($D$21="","",$D$21)</f>
        <v/>
      </c>
      <c r="E79" s="204"/>
      <c r="F79" s="204"/>
      <c r="G79" s="204"/>
      <c r="H79" s="204"/>
      <c r="I79" s="205"/>
      <c r="J79" s="206" t="str">
        <f>IF($J$21="","",$J$21)</f>
        <v/>
      </c>
      <c r="K79" s="207"/>
      <c r="L79" s="208"/>
      <c r="M79" s="209" t="str">
        <f>IF($M$21="","",$M$21)</f>
        <v/>
      </c>
      <c r="N79" s="210"/>
      <c r="O79" s="211"/>
      <c r="P79" s="212" t="str">
        <f>IF($P$21="","",$P$21)</f>
        <v/>
      </c>
      <c r="Q79" s="213"/>
      <c r="R79" s="213"/>
      <c r="S79" s="214"/>
      <c r="T79" s="39">
        <f t="shared" si="9"/>
        <v>0</v>
      </c>
      <c r="U79" s="247"/>
      <c r="V79" s="248"/>
      <c r="W79" s="21"/>
      <c r="X79" s="21"/>
      <c r="Y79" s="21"/>
      <c r="Z79" s="38"/>
    </row>
    <row r="80" spans="1:26" ht="16.5" customHeight="1">
      <c r="A80" s="200" t="str">
        <f>IF($A$22="","",$A$22)</f>
        <v/>
      </c>
      <c r="B80" s="201"/>
      <c r="C80" s="202"/>
      <c r="D80" s="203" t="str">
        <f>IF($D$22="","",$D$22)</f>
        <v/>
      </c>
      <c r="E80" s="204"/>
      <c r="F80" s="204"/>
      <c r="G80" s="204"/>
      <c r="H80" s="204"/>
      <c r="I80" s="205"/>
      <c r="J80" s="206" t="str">
        <f>IF($J$22="","",$J$22)</f>
        <v/>
      </c>
      <c r="K80" s="207"/>
      <c r="L80" s="208"/>
      <c r="M80" s="209" t="str">
        <f>IF($M$22="","",$M$22)</f>
        <v/>
      </c>
      <c r="N80" s="210"/>
      <c r="O80" s="211"/>
      <c r="P80" s="212" t="str">
        <f>IF($P$22="","",$P$22)</f>
        <v/>
      </c>
      <c r="Q80" s="213"/>
      <c r="R80" s="213"/>
      <c r="S80" s="214"/>
      <c r="T80" s="39">
        <f t="shared" si="9"/>
        <v>0</v>
      </c>
      <c r="U80" s="247"/>
      <c r="V80" s="248"/>
      <c r="W80" s="21"/>
      <c r="X80" s="21"/>
      <c r="Y80" s="21"/>
      <c r="Z80" s="37"/>
    </row>
    <row r="81" spans="1:26" ht="16.5" customHeight="1" thickBot="1">
      <c r="A81" s="50"/>
      <c r="B81" s="50"/>
      <c r="C81" s="50"/>
      <c r="D81" s="51"/>
      <c r="E81" s="51"/>
      <c r="F81" s="51"/>
      <c r="G81" s="51"/>
      <c r="H81" s="51"/>
      <c r="I81" s="52"/>
      <c r="J81" s="222" t="str">
        <f>IF($J$23="","",$J$23)</f>
        <v>小　計</v>
      </c>
      <c r="K81" s="223"/>
      <c r="L81" s="223"/>
      <c r="M81" s="223"/>
      <c r="N81" s="223"/>
      <c r="O81" s="224"/>
      <c r="P81" s="212" t="str">
        <f>IF($P$23="","",$P$23)</f>
        <v/>
      </c>
      <c r="Q81" s="213"/>
      <c r="R81" s="213"/>
      <c r="S81" s="214"/>
      <c r="T81" s="39"/>
      <c r="U81" s="249"/>
      <c r="V81" s="250"/>
      <c r="W81" s="9"/>
      <c r="X81" s="9"/>
      <c r="Y81" s="9"/>
      <c r="Z81" s="10"/>
    </row>
    <row r="82" spans="1:26" ht="10.050000000000001" customHeight="1">
      <c r="A82" s="146"/>
      <c r="B82" s="146"/>
      <c r="C82" s="146"/>
      <c r="D82" s="251"/>
      <c r="E82" s="251"/>
      <c r="F82" s="251"/>
      <c r="G82" s="251"/>
      <c r="H82" s="251"/>
      <c r="I82" s="251"/>
      <c r="J82" s="252"/>
      <c r="K82" s="252"/>
      <c r="L82" s="252"/>
      <c r="M82" s="174"/>
      <c r="N82" s="174"/>
      <c r="O82" s="174"/>
      <c r="P82" s="253"/>
      <c r="Q82" s="253"/>
      <c r="R82" s="253"/>
      <c r="S82" s="27"/>
      <c r="T82" s="27"/>
      <c r="U82" s="8"/>
      <c r="V82" s="8"/>
      <c r="W82" s="254"/>
      <c r="X82" s="254"/>
      <c r="Y82" s="254"/>
      <c r="Z82" s="254"/>
    </row>
    <row r="83" spans="1:26" ht="16.5" customHeight="1">
      <c r="A83" s="3"/>
      <c r="B83" s="3"/>
      <c r="C83" s="3"/>
      <c r="D83" s="35"/>
      <c r="E83" s="35"/>
      <c r="F83" s="35"/>
      <c r="G83" s="35"/>
      <c r="H83" s="35"/>
      <c r="I83" s="35"/>
      <c r="J83" s="115" t="s">
        <v>52</v>
      </c>
      <c r="K83" s="116"/>
      <c r="L83" s="116"/>
      <c r="M83" s="116"/>
      <c r="N83" s="116"/>
      <c r="O83" s="117"/>
      <c r="P83" s="225" t="s">
        <v>53</v>
      </c>
      <c r="Q83" s="226"/>
      <c r="R83" s="226"/>
      <c r="S83" s="227"/>
      <c r="T83" s="184" t="s">
        <v>48</v>
      </c>
      <c r="U83" s="185"/>
      <c r="V83" s="185"/>
      <c r="W83" s="185"/>
      <c r="X83" s="185"/>
      <c r="Y83" s="185"/>
      <c r="Z83" s="186"/>
    </row>
    <row r="84" spans="1:26" ht="16.5" customHeight="1">
      <c r="A84" s="146"/>
      <c r="B84" s="146"/>
      <c r="C84" s="146"/>
      <c r="D84" s="146"/>
      <c r="E84" s="146"/>
      <c r="F84" s="146"/>
      <c r="G84" s="146"/>
      <c r="H84" s="146"/>
      <c r="I84" s="146"/>
      <c r="J84" s="129" t="s">
        <v>56</v>
      </c>
      <c r="K84" s="130"/>
      <c r="L84" s="130"/>
      <c r="M84" s="130"/>
      <c r="N84" s="130"/>
      <c r="O84" s="131"/>
      <c r="P84" s="132" t="str">
        <f t="shared" ref="P84:T84" si="10">P26</f>
        <v/>
      </c>
      <c r="Q84" s="133"/>
      <c r="R84" s="133"/>
      <c r="S84" s="134"/>
      <c r="T84" s="135" t="str">
        <f t="shared" si="10"/>
        <v/>
      </c>
      <c r="U84" s="136"/>
      <c r="V84" s="136"/>
      <c r="W84" s="136"/>
      <c r="X84" s="136"/>
      <c r="Y84" s="136"/>
      <c r="Z84" s="137"/>
    </row>
    <row r="85" spans="1:26" ht="16.5" customHeight="1">
      <c r="A85" s="146"/>
      <c r="B85" s="146"/>
      <c r="C85" s="146"/>
      <c r="D85" s="146"/>
      <c r="E85" s="146"/>
      <c r="F85" s="146"/>
      <c r="G85" s="146"/>
      <c r="H85" s="146"/>
      <c r="I85" s="146"/>
      <c r="J85" s="129" t="s">
        <v>77</v>
      </c>
      <c r="K85" s="147"/>
      <c r="L85" s="147"/>
      <c r="M85" s="147"/>
      <c r="N85" s="147"/>
      <c r="O85" s="148"/>
      <c r="P85" s="149" t="str">
        <f t="shared" ref="P85:T85" si="11">P27</f>
        <v/>
      </c>
      <c r="Q85" s="150"/>
      <c r="R85" s="150"/>
      <c r="S85" s="151"/>
      <c r="T85" s="152" t="str">
        <f t="shared" si="11"/>
        <v/>
      </c>
      <c r="U85" s="153"/>
      <c r="V85" s="153"/>
      <c r="W85" s="153"/>
      <c r="X85" s="153"/>
      <c r="Y85" s="153"/>
      <c r="Z85" s="154"/>
    </row>
    <row r="86" spans="1:26" ht="16.5" customHeight="1">
      <c r="A86" s="3"/>
      <c r="B86" s="3"/>
      <c r="C86" s="3"/>
      <c r="D86" s="3"/>
      <c r="E86" s="3"/>
      <c r="F86" s="3"/>
      <c r="G86" s="3"/>
      <c r="H86" s="3"/>
      <c r="I86" s="3"/>
      <c r="J86" s="129" t="s">
        <v>57</v>
      </c>
      <c r="K86" s="130"/>
      <c r="L86" s="130"/>
      <c r="M86" s="130"/>
      <c r="N86" s="130"/>
      <c r="O86" s="131"/>
      <c r="P86" s="155" t="str">
        <f t="shared" ref="P86:T86" si="12">P28</f>
        <v/>
      </c>
      <c r="Q86" s="156"/>
      <c r="R86" s="156"/>
      <c r="S86" s="157"/>
      <c r="T86" s="158" t="str">
        <f t="shared" si="12"/>
        <v>―</v>
      </c>
      <c r="U86" s="159"/>
      <c r="V86" s="159"/>
      <c r="W86" s="159"/>
      <c r="X86" s="159"/>
      <c r="Y86" s="159"/>
      <c r="Z86" s="160"/>
    </row>
    <row r="87" spans="1:26" ht="16.5" customHeight="1">
      <c r="A87" s="146"/>
      <c r="B87" s="146"/>
      <c r="C87" s="146"/>
      <c r="D87" s="146"/>
      <c r="E87" s="146"/>
      <c r="F87" s="146"/>
      <c r="G87" s="146"/>
      <c r="H87" s="146"/>
      <c r="I87" s="255"/>
      <c r="J87" s="118" t="s">
        <v>49</v>
      </c>
      <c r="K87" s="118"/>
      <c r="L87" s="118"/>
      <c r="M87" s="118"/>
      <c r="N87" s="118"/>
      <c r="O87" s="118"/>
      <c r="P87" s="163">
        <f t="shared" ref="P87" si="13">P29</f>
        <v>0</v>
      </c>
      <c r="Q87" s="164"/>
      <c r="R87" s="164"/>
      <c r="S87" s="164"/>
      <c r="T87" s="164"/>
      <c r="U87" s="164"/>
      <c r="V87" s="164"/>
      <c r="W87" s="164"/>
      <c r="X87" s="164"/>
      <c r="Y87" s="164"/>
      <c r="Z87" s="165"/>
    </row>
  </sheetData>
  <sheetProtection algorithmName="SHA-512" hashValue="JoeeY7YC3fGasBf34qKnPSC7LvWR/iMLqUGnrejZOu6kd1k3Uq7QsIS0E/AqhiMg0GIsKfnG6f4IfozLyyvHGw==" saltValue="Ip3N1sg7PgIZe+fM9LTSKA==" spinCount="100000" sheet="1" objects="1" scenarios="1" selectLockedCells="1"/>
  <mergeCells count="380">
    <mergeCell ref="W2:Z2"/>
    <mergeCell ref="P83:S83"/>
    <mergeCell ref="T83:Z83"/>
    <mergeCell ref="P87:Z87"/>
    <mergeCell ref="H62:I62"/>
    <mergeCell ref="P84:S84"/>
    <mergeCell ref="P85:S85"/>
    <mergeCell ref="P86:S86"/>
    <mergeCell ref="T85:Z85"/>
    <mergeCell ref="T84:Z84"/>
    <mergeCell ref="T86:Z86"/>
    <mergeCell ref="J84:O84"/>
    <mergeCell ref="P75:S75"/>
    <mergeCell ref="P76:S76"/>
    <mergeCell ref="P77:S77"/>
    <mergeCell ref="P78:S78"/>
    <mergeCell ref="P79:S79"/>
    <mergeCell ref="P80:S80"/>
    <mergeCell ref="U75:V75"/>
    <mergeCell ref="U76:V76"/>
    <mergeCell ref="U77:V77"/>
    <mergeCell ref="W48:Z48"/>
    <mergeCell ref="W49:Z49"/>
    <mergeCell ref="W50:Z50"/>
    <mergeCell ref="U79:V79"/>
    <mergeCell ref="U80:V80"/>
    <mergeCell ref="P70:P71"/>
    <mergeCell ref="R70:T70"/>
    <mergeCell ref="J81:O81"/>
    <mergeCell ref="W51:Z51"/>
    <mergeCell ref="W52:Z52"/>
    <mergeCell ref="U74:V74"/>
    <mergeCell ref="U47:V47"/>
    <mergeCell ref="U48:V48"/>
    <mergeCell ref="U49:V49"/>
    <mergeCell ref="U50:V50"/>
    <mergeCell ref="U51:V51"/>
    <mergeCell ref="U52:V52"/>
    <mergeCell ref="X67:Z67"/>
    <mergeCell ref="T55:Z55"/>
    <mergeCell ref="T56:Z56"/>
    <mergeCell ref="T57:Z57"/>
    <mergeCell ref="P58:Z58"/>
    <mergeCell ref="P54:S54"/>
    <mergeCell ref="P55:S55"/>
    <mergeCell ref="P56:S56"/>
    <mergeCell ref="N60:P60"/>
    <mergeCell ref="U78:V78"/>
    <mergeCell ref="P22:S22"/>
    <mergeCell ref="P23:S23"/>
    <mergeCell ref="P25:S25"/>
    <mergeCell ref="P26:S26"/>
    <mergeCell ref="P27:S27"/>
    <mergeCell ref="P28:S28"/>
    <mergeCell ref="P39:P40"/>
    <mergeCell ref="R39:W40"/>
    <mergeCell ref="X39:Z40"/>
    <mergeCell ref="J34:P34"/>
    <mergeCell ref="S34:Z34"/>
    <mergeCell ref="H38:M38"/>
    <mergeCell ref="N38:P38"/>
    <mergeCell ref="A30:Z30"/>
    <mergeCell ref="B31:F31"/>
    <mergeCell ref="N31:P31"/>
    <mergeCell ref="B33:F33"/>
    <mergeCell ref="A34:D34"/>
    <mergeCell ref="E34:F34"/>
    <mergeCell ref="V36:W36"/>
    <mergeCell ref="H34:I34"/>
    <mergeCell ref="H33:I33"/>
    <mergeCell ref="B40:C40"/>
    <mergeCell ref="E40:F40"/>
    <mergeCell ref="W82:Z82"/>
    <mergeCell ref="W74:Z74"/>
    <mergeCell ref="J54:O54"/>
    <mergeCell ref="J55:O55"/>
    <mergeCell ref="J58:O58"/>
    <mergeCell ref="J56:O56"/>
    <mergeCell ref="J57:O57"/>
    <mergeCell ref="P82:R82"/>
    <mergeCell ref="P81:S81"/>
    <mergeCell ref="X70:Z70"/>
    <mergeCell ref="X71:Z72"/>
    <mergeCell ref="P68:P69"/>
    <mergeCell ref="R68:W69"/>
    <mergeCell ref="X68:Z69"/>
    <mergeCell ref="H67:M67"/>
    <mergeCell ref="N67:P67"/>
    <mergeCell ref="A59:Z59"/>
    <mergeCell ref="B60:F60"/>
    <mergeCell ref="K62:P62"/>
    <mergeCell ref="A80:C80"/>
    <mergeCell ref="U81:V81"/>
    <mergeCell ref="U70:W70"/>
    <mergeCell ref="U71:W72"/>
    <mergeCell ref="S64:U64"/>
    <mergeCell ref="D80:I80"/>
    <mergeCell ref="J80:L80"/>
    <mergeCell ref="M80:O80"/>
    <mergeCell ref="A79:C79"/>
    <mergeCell ref="D79:I79"/>
    <mergeCell ref="J79:L79"/>
    <mergeCell ref="M79:O79"/>
    <mergeCell ref="A78:C78"/>
    <mergeCell ref="P16:S16"/>
    <mergeCell ref="P17:S17"/>
    <mergeCell ref="P18:S18"/>
    <mergeCell ref="P19:S19"/>
    <mergeCell ref="P20:S20"/>
    <mergeCell ref="P21:S21"/>
    <mergeCell ref="S35:U35"/>
    <mergeCell ref="S36:U36"/>
    <mergeCell ref="P45:S45"/>
    <mergeCell ref="T25:Z25"/>
    <mergeCell ref="T26:Z26"/>
    <mergeCell ref="T27:Z27"/>
    <mergeCell ref="T28:Z28"/>
    <mergeCell ref="P29:Z29"/>
    <mergeCell ref="U41:W41"/>
    <mergeCell ref="K33:P33"/>
    <mergeCell ref="A87:C87"/>
    <mergeCell ref="D87:I87"/>
    <mergeCell ref="A85:C85"/>
    <mergeCell ref="D85:I85"/>
    <mergeCell ref="J85:O85"/>
    <mergeCell ref="A84:C84"/>
    <mergeCell ref="D84:I84"/>
    <mergeCell ref="A82:C82"/>
    <mergeCell ref="D82:I82"/>
    <mergeCell ref="J82:L82"/>
    <mergeCell ref="M82:O82"/>
    <mergeCell ref="J86:O86"/>
    <mergeCell ref="J87:O87"/>
    <mergeCell ref="J83:O83"/>
    <mergeCell ref="D78:I78"/>
    <mergeCell ref="J78:L78"/>
    <mergeCell ref="M78:O78"/>
    <mergeCell ref="A77:C77"/>
    <mergeCell ref="D77:I77"/>
    <mergeCell ref="J77:L77"/>
    <mergeCell ref="M77:O77"/>
    <mergeCell ref="A76:C76"/>
    <mergeCell ref="D76:I76"/>
    <mergeCell ref="J76:L76"/>
    <mergeCell ref="M76:O76"/>
    <mergeCell ref="A75:C75"/>
    <mergeCell ref="D75:I75"/>
    <mergeCell ref="J75:L75"/>
    <mergeCell ref="M75:O75"/>
    <mergeCell ref="B72:D72"/>
    <mergeCell ref="E72:P72"/>
    <mergeCell ref="A74:C74"/>
    <mergeCell ref="D74:I74"/>
    <mergeCell ref="J74:L74"/>
    <mergeCell ref="M74:O74"/>
    <mergeCell ref="P74:S74"/>
    <mergeCell ref="B71:C71"/>
    <mergeCell ref="E71:F71"/>
    <mergeCell ref="I71:N71"/>
    <mergeCell ref="R71:T72"/>
    <mergeCell ref="A64:A72"/>
    <mergeCell ref="B64:D64"/>
    <mergeCell ref="E64:F64"/>
    <mergeCell ref="H64:I64"/>
    <mergeCell ref="J64:P64"/>
    <mergeCell ref="B65:D65"/>
    <mergeCell ref="H65:I65"/>
    <mergeCell ref="J65:P65"/>
    <mergeCell ref="B69:C69"/>
    <mergeCell ref="E69:F69"/>
    <mergeCell ref="B70:C70"/>
    <mergeCell ref="E70:F70"/>
    <mergeCell ref="H70:H71"/>
    <mergeCell ref="I70:N70"/>
    <mergeCell ref="O70:O71"/>
    <mergeCell ref="R67:W67"/>
    <mergeCell ref="B68:D68"/>
    <mergeCell ref="E68:F68"/>
    <mergeCell ref="H68:H69"/>
    <mergeCell ref="I68:J69"/>
    <mergeCell ref="B62:F62"/>
    <mergeCell ref="A63:D63"/>
    <mergeCell ref="E63:F63"/>
    <mergeCell ref="H63:I63"/>
    <mergeCell ref="J63:P63"/>
    <mergeCell ref="S63:Z63"/>
    <mergeCell ref="P52:S52"/>
    <mergeCell ref="J52:O52"/>
    <mergeCell ref="K68:K69"/>
    <mergeCell ref="L68:M69"/>
    <mergeCell ref="N68:N69"/>
    <mergeCell ref="O68:O69"/>
    <mergeCell ref="B66:B67"/>
    <mergeCell ref="C66:D66"/>
    <mergeCell ref="E66:F66"/>
    <mergeCell ref="H66:I66"/>
    <mergeCell ref="J66:P66"/>
    <mergeCell ref="C67:D67"/>
    <mergeCell ref="E67:F67"/>
    <mergeCell ref="S65:U65"/>
    <mergeCell ref="V64:W64"/>
    <mergeCell ref="V65:W65"/>
    <mergeCell ref="P57:S57"/>
    <mergeCell ref="T54:Z54"/>
    <mergeCell ref="A51:C51"/>
    <mergeCell ref="D51:I51"/>
    <mergeCell ref="J51:L51"/>
    <mergeCell ref="M51:O51"/>
    <mergeCell ref="P51:S51"/>
    <mergeCell ref="A50:C50"/>
    <mergeCell ref="D50:I50"/>
    <mergeCell ref="J50:L50"/>
    <mergeCell ref="M50:O50"/>
    <mergeCell ref="P50:S50"/>
    <mergeCell ref="A49:C49"/>
    <mergeCell ref="D49:I49"/>
    <mergeCell ref="J49:L49"/>
    <mergeCell ref="M49:O49"/>
    <mergeCell ref="P49:S49"/>
    <mergeCell ref="A48:C48"/>
    <mergeCell ref="D48:I48"/>
    <mergeCell ref="J48:L48"/>
    <mergeCell ref="M48:O48"/>
    <mergeCell ref="P48:S48"/>
    <mergeCell ref="A47:C47"/>
    <mergeCell ref="D47:I47"/>
    <mergeCell ref="J47:L47"/>
    <mergeCell ref="M47:O47"/>
    <mergeCell ref="A46:C46"/>
    <mergeCell ref="D46:I46"/>
    <mergeCell ref="J46:L46"/>
    <mergeCell ref="M46:O46"/>
    <mergeCell ref="W45:Z45"/>
    <mergeCell ref="W46:Z46"/>
    <mergeCell ref="P46:S46"/>
    <mergeCell ref="P47:S47"/>
    <mergeCell ref="U45:V45"/>
    <mergeCell ref="U46:V46"/>
    <mergeCell ref="W47:Z47"/>
    <mergeCell ref="B43:D43"/>
    <mergeCell ref="E43:P43"/>
    <mergeCell ref="A45:C45"/>
    <mergeCell ref="D45:I45"/>
    <mergeCell ref="J45:L45"/>
    <mergeCell ref="M45:O45"/>
    <mergeCell ref="P41:P42"/>
    <mergeCell ref="R41:T41"/>
    <mergeCell ref="X41:Z41"/>
    <mergeCell ref="B42:C42"/>
    <mergeCell ref="E42:F42"/>
    <mergeCell ref="I42:N42"/>
    <mergeCell ref="R42:T43"/>
    <mergeCell ref="X42:Z43"/>
    <mergeCell ref="A35:A43"/>
    <mergeCell ref="B35:D35"/>
    <mergeCell ref="E35:F35"/>
    <mergeCell ref="H35:I35"/>
    <mergeCell ref="J35:P35"/>
    <mergeCell ref="B36:D36"/>
    <mergeCell ref="H36:I36"/>
    <mergeCell ref="J36:P36"/>
    <mergeCell ref="U42:W43"/>
    <mergeCell ref="V35:W35"/>
    <mergeCell ref="B41:C41"/>
    <mergeCell ref="E41:F41"/>
    <mergeCell ref="H41:H42"/>
    <mergeCell ref="I41:N41"/>
    <mergeCell ref="O41:O42"/>
    <mergeCell ref="R38:W38"/>
    <mergeCell ref="X38:Z38"/>
    <mergeCell ref="B39:D39"/>
    <mergeCell ref="E39:F39"/>
    <mergeCell ref="H39:H40"/>
    <mergeCell ref="I39:J40"/>
    <mergeCell ref="K39:K40"/>
    <mergeCell ref="L39:M40"/>
    <mergeCell ref="N39:N40"/>
    <mergeCell ref="O39:O40"/>
    <mergeCell ref="B37:B38"/>
    <mergeCell ref="C37:D37"/>
    <mergeCell ref="E37:F37"/>
    <mergeCell ref="H37:I37"/>
    <mergeCell ref="J37:P37"/>
    <mergeCell ref="C38:D38"/>
    <mergeCell ref="E38:F38"/>
    <mergeCell ref="A29:C29"/>
    <mergeCell ref="A27:C27"/>
    <mergeCell ref="D27:I27"/>
    <mergeCell ref="A28:C28"/>
    <mergeCell ref="D28:I28"/>
    <mergeCell ref="J29:O29"/>
    <mergeCell ref="D29:I29"/>
    <mergeCell ref="J27:O27"/>
    <mergeCell ref="J28:O28"/>
    <mergeCell ref="A26:C26"/>
    <mergeCell ref="D26:I26"/>
    <mergeCell ref="A21:C21"/>
    <mergeCell ref="D21:I21"/>
    <mergeCell ref="J21:L21"/>
    <mergeCell ref="M21:O21"/>
    <mergeCell ref="A22:C22"/>
    <mergeCell ref="D22:I22"/>
    <mergeCell ref="J22:L22"/>
    <mergeCell ref="M22:O22"/>
    <mergeCell ref="A25:C25"/>
    <mergeCell ref="D25:I25"/>
    <mergeCell ref="J25:O25"/>
    <mergeCell ref="J26:O26"/>
    <mergeCell ref="J23:O23"/>
    <mergeCell ref="A19:C19"/>
    <mergeCell ref="D19:I19"/>
    <mergeCell ref="J19:L19"/>
    <mergeCell ref="M19:O19"/>
    <mergeCell ref="A20:C20"/>
    <mergeCell ref="D20:I20"/>
    <mergeCell ref="J20:L20"/>
    <mergeCell ref="M20:O20"/>
    <mergeCell ref="A17:C17"/>
    <mergeCell ref="D17:I17"/>
    <mergeCell ref="J17:L17"/>
    <mergeCell ref="M17:O17"/>
    <mergeCell ref="A18:C18"/>
    <mergeCell ref="D18:I18"/>
    <mergeCell ref="J18:L18"/>
    <mergeCell ref="M18:O18"/>
    <mergeCell ref="I13:N13"/>
    <mergeCell ref="B14:D14"/>
    <mergeCell ref="E14:P14"/>
    <mergeCell ref="A16:C16"/>
    <mergeCell ref="D16:I16"/>
    <mergeCell ref="J16:L16"/>
    <mergeCell ref="M16:O16"/>
    <mergeCell ref="B12:C12"/>
    <mergeCell ref="E12:F12"/>
    <mergeCell ref="H12:H13"/>
    <mergeCell ref="I12:N12"/>
    <mergeCell ref="O12:O13"/>
    <mergeCell ref="P12:P13"/>
    <mergeCell ref="B13:C13"/>
    <mergeCell ref="E13:F13"/>
    <mergeCell ref="N10:N11"/>
    <mergeCell ref="O10:O11"/>
    <mergeCell ref="P10:P11"/>
    <mergeCell ref="B11:C11"/>
    <mergeCell ref="E11:F11"/>
    <mergeCell ref="H8:I8"/>
    <mergeCell ref="J8:P8"/>
    <mergeCell ref="C9:D9"/>
    <mergeCell ref="E9:F9"/>
    <mergeCell ref="H9:M9"/>
    <mergeCell ref="N9:P9"/>
    <mergeCell ref="B10:D10"/>
    <mergeCell ref="E10:F10"/>
    <mergeCell ref="H10:H11"/>
    <mergeCell ref="I10:J11"/>
    <mergeCell ref="K10:K11"/>
    <mergeCell ref="R5:Z14"/>
    <mergeCell ref="A1:Z1"/>
    <mergeCell ref="B2:F2"/>
    <mergeCell ref="N2:P2"/>
    <mergeCell ref="B4:F4"/>
    <mergeCell ref="R4:Z4"/>
    <mergeCell ref="H4:I4"/>
    <mergeCell ref="K4:P4"/>
    <mergeCell ref="A5:D5"/>
    <mergeCell ref="E5:F5"/>
    <mergeCell ref="H5:I5"/>
    <mergeCell ref="J5:P5"/>
    <mergeCell ref="A6:A14"/>
    <mergeCell ref="B6:D6"/>
    <mergeCell ref="E6:F6"/>
    <mergeCell ref="H6:I6"/>
    <mergeCell ref="J6:P6"/>
    <mergeCell ref="B7:D7"/>
    <mergeCell ref="H7:I7"/>
    <mergeCell ref="J7:P7"/>
    <mergeCell ref="B8:B9"/>
    <mergeCell ref="C8:D8"/>
    <mergeCell ref="E8:F8"/>
    <mergeCell ref="L10:M11"/>
  </mergeCells>
  <phoneticPr fontId="1"/>
  <conditionalFormatting sqref="T17">
    <cfRule type="expression" dxfId="5" priority="1">
      <formula>AND($P$17&lt;&gt;"",$T$17="")</formula>
    </cfRule>
  </conditionalFormatting>
  <conditionalFormatting sqref="T18">
    <cfRule type="expression" dxfId="4" priority="8">
      <formula>AND($P$18&lt;&gt;"",$T$18="")</formula>
    </cfRule>
  </conditionalFormatting>
  <conditionalFormatting sqref="T19">
    <cfRule type="expression" dxfId="3" priority="7">
      <formula>AND($P$19&lt;&gt;"",$T$19="")</formula>
    </cfRule>
  </conditionalFormatting>
  <conditionalFormatting sqref="T20">
    <cfRule type="expression" dxfId="2" priority="6">
      <formula>AND($P$20&lt;&gt;"",$T$20="")</formula>
    </cfRule>
  </conditionalFormatting>
  <conditionalFormatting sqref="T21">
    <cfRule type="expression" dxfId="1" priority="5">
      <formula>AND($P$21&lt;&gt;"",$T$21="")</formula>
    </cfRule>
  </conditionalFormatting>
  <conditionalFormatting sqref="T22">
    <cfRule type="expression" dxfId="0" priority="4">
      <formula>AND($P$22&lt;&gt;"",$T$22="")</formula>
    </cfRule>
  </conditionalFormatting>
  <dataValidations count="3">
    <dataValidation type="list" allowBlank="1" showInputMessage="1" showErrorMessage="1" sqref="P10:P11" xr:uid="{64A65A93-F8C7-48D7-842D-A534005BA070}">
      <formula1>"当  座,普  通"</formula1>
    </dataValidation>
    <dataValidation type="list" allowBlank="1" showInputMessage="1" showErrorMessage="1" sqref="T17:T22" xr:uid="{BDD9434D-A68D-4CD2-B141-080D3CEA121A}">
      <formula1>"10%,※軽減,非課税"</formula1>
    </dataValidation>
    <dataValidation type="textLength" operator="equal" allowBlank="1" showInputMessage="1" showErrorMessage="1" errorTitle="無効な入力です。" error="13桁で入力して下さい。" sqref="K4:P4" xr:uid="{4BFB7B4B-A9FF-4955-8511-882C68FB5DF4}">
      <formula1>13</formula1>
    </dataValidation>
  </dataValidations>
  <printOptions horizontalCentered="1"/>
  <pageMargins left="0.59055118110236227" right="0.59055118110236227" top="0.78740157480314965" bottom="0.39370078740157483" header="0.51181102362204722" footer="0.31496062992125984"/>
  <pageSetup paperSize="9" scale="109" orientation="landscape" r:id="rId1"/>
  <headerFooter alignWithMargins="0"/>
  <rowBreaks count="1" manualBreakCount="1">
    <brk id="2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記入シート</vt:lpstr>
      <vt:lpstr>記入シート!Print_Area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makiko.k</dc:creator>
  <cp:lastModifiedBy>riro piyo</cp:lastModifiedBy>
  <cp:lastPrinted>2023-09-29T07:27:02Z</cp:lastPrinted>
  <dcterms:created xsi:type="dcterms:W3CDTF">2010-07-26T07:40:05Z</dcterms:created>
  <dcterms:modified xsi:type="dcterms:W3CDTF">2023-10-03T04:12:41Z</dcterms:modified>
</cp:coreProperties>
</file>