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kanako.y\Desktop\請求書R1.10\"/>
    </mc:Choice>
  </mc:AlternateContent>
  <xr:revisionPtr revIDLastSave="0" documentId="8_{794DD28B-0170-4D12-80AC-7259689067F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3" r:id="rId1"/>
    <sheet name="記入シート（手入力）" sheetId="7" r:id="rId2"/>
  </sheets>
  <definedNames>
    <definedName name="_xlnm.Print_Area" localSheetId="0">記入例!$A$1:$Y$80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7" i="3" l="1"/>
  <c r="E67" i="3" l="1"/>
  <c r="I66" i="3"/>
  <c r="G66" i="3"/>
  <c r="P65" i="3"/>
  <c r="I65" i="3"/>
  <c r="G65" i="3"/>
  <c r="G64" i="3"/>
  <c r="E64" i="3"/>
  <c r="P63" i="3"/>
  <c r="L63" i="3"/>
  <c r="I63" i="3"/>
  <c r="G63" i="3"/>
  <c r="E63" i="3"/>
  <c r="N62" i="3"/>
  <c r="H62" i="3"/>
  <c r="G62" i="3"/>
  <c r="E62" i="3"/>
  <c r="E61" i="3"/>
  <c r="G61" i="3"/>
  <c r="J61" i="3"/>
  <c r="F60" i="3"/>
  <c r="E60" i="3"/>
  <c r="E59" i="3"/>
  <c r="D80" i="3"/>
  <c r="P79" i="3"/>
  <c r="D79" i="3"/>
  <c r="D78" i="3"/>
  <c r="P77" i="3"/>
  <c r="M77" i="3"/>
  <c r="J77" i="3"/>
  <c r="D77" i="3"/>
  <c r="A77" i="3"/>
  <c r="P76" i="3"/>
  <c r="M76" i="3"/>
  <c r="J76" i="3"/>
  <c r="D76" i="3"/>
  <c r="A76" i="3"/>
  <c r="P75" i="3"/>
  <c r="M75" i="3"/>
  <c r="J75" i="3"/>
  <c r="D75" i="3"/>
  <c r="A75" i="3"/>
  <c r="P74" i="3"/>
  <c r="M74" i="3"/>
  <c r="J74" i="3"/>
  <c r="D74" i="3"/>
  <c r="A74" i="3"/>
  <c r="P73" i="3"/>
  <c r="M73" i="3"/>
  <c r="J73" i="3"/>
  <c r="D73" i="3"/>
  <c r="A73" i="3"/>
  <c r="P72" i="3"/>
  <c r="M72" i="3"/>
  <c r="J72" i="3"/>
  <c r="D72" i="3"/>
  <c r="A72" i="3"/>
  <c r="P71" i="3"/>
  <c r="M71" i="3"/>
  <c r="J71" i="3"/>
  <c r="D71" i="3"/>
  <c r="A71" i="3"/>
  <c r="P70" i="3"/>
  <c r="M70" i="3"/>
  <c r="J70" i="3"/>
  <c r="D70" i="3"/>
  <c r="A70" i="3"/>
  <c r="P69" i="3"/>
  <c r="M69" i="3"/>
  <c r="J69" i="3"/>
  <c r="D69" i="3"/>
  <c r="A69" i="3"/>
  <c r="D53" i="3"/>
  <c r="P52" i="3"/>
  <c r="D52" i="3"/>
  <c r="D51" i="3"/>
  <c r="P50" i="3"/>
  <c r="M50" i="3"/>
  <c r="J50" i="3"/>
  <c r="D50" i="3"/>
  <c r="A50" i="3"/>
  <c r="P49" i="3"/>
  <c r="M49" i="3"/>
  <c r="J49" i="3"/>
  <c r="D49" i="3"/>
  <c r="A49" i="3"/>
  <c r="P48" i="3"/>
  <c r="M48" i="3"/>
  <c r="J48" i="3"/>
  <c r="D48" i="3"/>
  <c r="A48" i="3"/>
  <c r="P47" i="3"/>
  <c r="M47" i="3"/>
  <c r="J47" i="3"/>
  <c r="D47" i="3"/>
  <c r="A47" i="3"/>
  <c r="P46" i="3"/>
  <c r="M46" i="3"/>
  <c r="J46" i="3"/>
  <c r="D46" i="3"/>
  <c r="A46" i="3"/>
  <c r="P45" i="3"/>
  <c r="M45" i="3"/>
  <c r="J45" i="3"/>
  <c r="D45" i="3"/>
  <c r="A45" i="3"/>
  <c r="P44" i="3"/>
  <c r="M44" i="3"/>
  <c r="J44" i="3"/>
  <c r="D44" i="3"/>
  <c r="A44" i="3"/>
  <c r="P43" i="3"/>
  <c r="M43" i="3"/>
  <c r="J43" i="3"/>
  <c r="D43" i="3"/>
  <c r="A43" i="3"/>
  <c r="P42" i="3"/>
  <c r="M42" i="3"/>
  <c r="J42" i="3"/>
  <c r="D42" i="3"/>
  <c r="A42" i="3"/>
  <c r="E40" i="3"/>
  <c r="I39" i="3"/>
  <c r="G39" i="3"/>
  <c r="P38" i="3"/>
  <c r="I38" i="3"/>
  <c r="G38" i="3"/>
  <c r="G37" i="3"/>
  <c r="E37" i="3"/>
  <c r="P36" i="3"/>
  <c r="L36" i="3"/>
  <c r="I36" i="3"/>
  <c r="G36" i="3"/>
  <c r="E36" i="3"/>
  <c r="N35" i="3"/>
  <c r="H35" i="3"/>
  <c r="G35" i="3"/>
  <c r="E35" i="3"/>
  <c r="E34" i="3"/>
  <c r="F33" i="3"/>
  <c r="E33" i="3"/>
  <c r="E32" i="3"/>
  <c r="G31" i="3"/>
  <c r="J31" i="3"/>
  <c r="G32" i="3"/>
  <c r="J32" i="3"/>
  <c r="G33" i="3"/>
  <c r="J33" i="3"/>
  <c r="G34" i="3"/>
  <c r="J34" i="3"/>
  <c r="P16" i="7"/>
  <c r="P36" i="7" l="1"/>
  <c r="P63" i="7" s="1"/>
  <c r="L36" i="7"/>
  <c r="I36" i="7"/>
  <c r="D80" i="7"/>
  <c r="P79" i="7"/>
  <c r="D79" i="7"/>
  <c r="D78" i="7"/>
  <c r="P77" i="7"/>
  <c r="M77" i="7"/>
  <c r="J77" i="7"/>
  <c r="D77" i="7"/>
  <c r="A77" i="7"/>
  <c r="P76" i="7"/>
  <c r="M76" i="7"/>
  <c r="J76" i="7"/>
  <c r="D76" i="7"/>
  <c r="A76" i="7"/>
  <c r="P75" i="7"/>
  <c r="M75" i="7"/>
  <c r="J75" i="7"/>
  <c r="D75" i="7"/>
  <c r="A75" i="7"/>
  <c r="P74" i="7"/>
  <c r="M74" i="7"/>
  <c r="J74" i="7"/>
  <c r="D74" i="7"/>
  <c r="A74" i="7"/>
  <c r="P73" i="7"/>
  <c r="M73" i="7"/>
  <c r="J73" i="7"/>
  <c r="D73" i="7"/>
  <c r="A73" i="7"/>
  <c r="P72" i="7"/>
  <c r="M72" i="7"/>
  <c r="J72" i="7"/>
  <c r="D72" i="7"/>
  <c r="A72" i="7"/>
  <c r="P71" i="7"/>
  <c r="M71" i="7"/>
  <c r="J71" i="7"/>
  <c r="D71" i="7"/>
  <c r="A71" i="7"/>
  <c r="M70" i="7"/>
  <c r="J70" i="7"/>
  <c r="D70" i="7"/>
  <c r="A70" i="7"/>
  <c r="P69" i="7"/>
  <c r="M69" i="7"/>
  <c r="J69" i="7"/>
  <c r="D69" i="7"/>
  <c r="A69" i="7"/>
  <c r="E67" i="7"/>
  <c r="I66" i="7"/>
  <c r="G66" i="7"/>
  <c r="P65" i="7"/>
  <c r="I65" i="7"/>
  <c r="G65" i="7"/>
  <c r="G64" i="7"/>
  <c r="E64" i="7"/>
  <c r="G63" i="7"/>
  <c r="N62" i="7"/>
  <c r="H62" i="7"/>
  <c r="G62" i="7"/>
  <c r="E62" i="7"/>
  <c r="J61" i="7"/>
  <c r="G61" i="7"/>
  <c r="E61" i="7"/>
  <c r="J60" i="7"/>
  <c r="G60" i="7"/>
  <c r="F60" i="7"/>
  <c r="E60" i="7"/>
  <c r="J59" i="7"/>
  <c r="G59" i="7"/>
  <c r="E59" i="7"/>
  <c r="J58" i="7"/>
  <c r="G58" i="7"/>
  <c r="D53" i="7"/>
  <c r="D52" i="7"/>
  <c r="D51" i="7"/>
  <c r="P42" i="7"/>
  <c r="M42" i="7"/>
  <c r="J42" i="7"/>
  <c r="D42" i="7"/>
  <c r="A42" i="7"/>
  <c r="E40" i="7"/>
  <c r="N56" i="7"/>
  <c r="N29" i="7"/>
  <c r="M50" i="7"/>
  <c r="M49" i="7"/>
  <c r="M48" i="7"/>
  <c r="M47" i="7"/>
  <c r="M46" i="7"/>
  <c r="M45" i="7"/>
  <c r="M44" i="7"/>
  <c r="M43" i="7"/>
  <c r="J50" i="7"/>
  <c r="J49" i="7"/>
  <c r="J48" i="7"/>
  <c r="J47" i="7"/>
  <c r="J46" i="7"/>
  <c r="J45" i="7"/>
  <c r="J44" i="7"/>
  <c r="J43" i="7"/>
  <c r="D50" i="7"/>
  <c r="D49" i="7"/>
  <c r="D48" i="7"/>
  <c r="D47" i="7"/>
  <c r="D46" i="7"/>
  <c r="D45" i="7"/>
  <c r="D44" i="7"/>
  <c r="D43" i="7"/>
  <c r="A50" i="7"/>
  <c r="A49" i="7"/>
  <c r="A48" i="7"/>
  <c r="A47" i="7"/>
  <c r="A46" i="7"/>
  <c r="A45" i="7"/>
  <c r="A44" i="7"/>
  <c r="A43" i="7"/>
  <c r="P52" i="7"/>
  <c r="P50" i="7"/>
  <c r="P49" i="7"/>
  <c r="P48" i="7"/>
  <c r="P47" i="7"/>
  <c r="P46" i="7"/>
  <c r="P45" i="7"/>
  <c r="P44" i="7"/>
  <c r="P38" i="7"/>
  <c r="I39" i="7"/>
  <c r="I38" i="7"/>
  <c r="N35" i="7"/>
  <c r="J34" i="7"/>
  <c r="J33" i="7"/>
  <c r="J32" i="7"/>
  <c r="J31" i="7"/>
  <c r="P17" i="7"/>
  <c r="E37" i="7"/>
  <c r="E35" i="7"/>
  <c r="P22" i="3"/>
  <c r="P70" i="7"/>
  <c r="P24" i="7" l="1"/>
  <c r="P43" i="7"/>
  <c r="E9" i="3"/>
  <c r="P21" i="7"/>
  <c r="E9" i="7"/>
  <c r="P26" i="7" l="1"/>
  <c r="P78" i="7"/>
  <c r="P51" i="7"/>
  <c r="E36" i="7"/>
  <c r="E63" i="7"/>
  <c r="P18" i="7"/>
  <c r="E4" i="7" l="1"/>
  <c r="E58" i="7" s="1"/>
  <c r="P80" i="7"/>
  <c r="P53" i="7"/>
  <c r="E11" i="7"/>
  <c r="P24" i="3"/>
  <c r="N29" i="3"/>
  <c r="P26" i="3" l="1"/>
  <c r="P51" i="3"/>
  <c r="P78" i="3"/>
  <c r="E12" i="7"/>
  <c r="E38" i="7"/>
  <c r="E65" i="7"/>
  <c r="P18" i="3"/>
  <c r="E11" i="3" l="1"/>
  <c r="P80" i="3"/>
  <c r="P53" i="3"/>
  <c r="E39" i="7"/>
  <c r="E66" i="7"/>
  <c r="G39" i="7"/>
  <c r="G38" i="7"/>
  <c r="G37" i="7"/>
  <c r="L63" i="7"/>
  <c r="I63" i="7"/>
  <c r="G36" i="7"/>
  <c r="H35" i="7"/>
  <c r="G35" i="7"/>
  <c r="G34" i="7"/>
  <c r="E34" i="7"/>
  <c r="G33" i="7"/>
  <c r="F33" i="7"/>
  <c r="E33" i="7"/>
  <c r="G32" i="7"/>
  <c r="E32" i="7"/>
  <c r="G31" i="7"/>
  <c r="P23" i="7"/>
  <c r="P22" i="7"/>
  <c r="P20" i="7"/>
  <c r="P19" i="7"/>
  <c r="E12" i="3" l="1"/>
  <c r="E65" i="3"/>
  <c r="E38" i="3"/>
  <c r="N56" i="3"/>
  <c r="P19" i="3"/>
  <c r="P21" i="3"/>
  <c r="P23" i="3"/>
  <c r="P16" i="3"/>
  <c r="G58" i="3"/>
  <c r="J58" i="3"/>
  <c r="G59" i="3"/>
  <c r="J59" i="3"/>
  <c r="G60" i="3"/>
  <c r="J60" i="3"/>
  <c r="E39" i="3" l="1"/>
  <c r="E66" i="3"/>
  <c r="E31" i="7"/>
  <c r="E4" i="3"/>
  <c r="E58" i="3" l="1"/>
  <c r="E31" i="3"/>
</calcChain>
</file>

<file path=xl/sharedStrings.xml><?xml version="1.0" encoding="utf-8"?>
<sst xmlns="http://schemas.openxmlformats.org/spreadsheetml/2006/main" count="303" uniqueCount="85">
  <si>
    <t>計</t>
    <rPh sb="0" eb="1">
      <t>ケイ</t>
    </rPh>
    <phoneticPr fontId="1"/>
  </si>
  <si>
    <t>工事名</t>
    <rPh sb="0" eb="2">
      <t>コウジ</t>
    </rPh>
    <rPh sb="2" eb="3">
      <t>メイ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</si>
  <si>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</si>
  <si>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振込
銀行</t>
    <rPh sb="0" eb="2">
      <t>フリコ</t>
    </rPh>
    <rPh sb="3" eb="5">
      <t>ギンコウ</t>
    </rPh>
    <phoneticPr fontId="1"/>
  </si>
  <si>
    <t>口座
名義</t>
    <rPh sb="0" eb="2">
      <t>コウザ</t>
    </rPh>
    <rPh sb="3" eb="5">
      <t>メイギ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</si>
  <si>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</si>
  <si>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</si>
  <si>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取引先コード</t>
    <rPh sb="0" eb="2">
      <t>トリヒキ</t>
    </rPh>
    <rPh sb="2" eb="3">
      <t>サキ</t>
    </rPh>
    <phoneticPr fontId="1"/>
  </si>
  <si>
    <t>口座
種別</t>
    <rPh sb="0" eb="2">
      <t>コウザ</t>
    </rPh>
    <rPh sb="3" eb="5">
      <t>シュベツ</t>
    </rPh>
    <phoneticPr fontId="1"/>
  </si>
  <si>
    <t>口座
番号</t>
    <rPh sb="0" eb="2">
      <t>コウザ</t>
    </rPh>
    <rPh sb="3" eb="5">
      <t>バンゴウ</t>
    </rPh>
    <phoneticPr fontId="1"/>
  </si>
  <si>
    <t>工種明細</t>
    <rPh sb="0" eb="1">
      <t>コウ</t>
    </rPh>
    <rPh sb="1" eb="2">
      <t>シュ</t>
    </rPh>
    <rPh sb="2" eb="4">
      <t>メイサイ</t>
    </rPh>
    <phoneticPr fontId="1"/>
  </si>
  <si>
    <t>出来高</t>
    <rPh sb="0" eb="3">
      <t>デキダカ</t>
    </rPh>
    <phoneticPr fontId="1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</si>
  <si>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1"/>
  </si>
  <si>
    <t>品 名 又 は 工 種 内 訳</t>
    <rPh sb="0" eb="1">
      <t>シナ</t>
    </rPh>
    <rPh sb="2" eb="3">
      <t>メイ</t>
    </rPh>
    <rPh sb="4" eb="5">
      <t>マタ</t>
    </rPh>
    <rPh sb="8" eb="9">
      <t>コウ</t>
    </rPh>
    <rPh sb="10" eb="11">
      <t>シュ</t>
    </rPh>
    <rPh sb="12" eb="13">
      <t>ナイ</t>
    </rPh>
    <rPh sb="14" eb="15">
      <t>ヤク</t>
    </rPh>
    <phoneticPr fontId="1"/>
  </si>
  <si>
    <t>消 費 税</t>
    <rPh sb="0" eb="1">
      <t>ケ</t>
    </rPh>
    <rPh sb="2" eb="3">
      <t>ヒ</t>
    </rPh>
    <rPh sb="4" eb="5">
      <t>ゼイ</t>
    </rPh>
    <phoneticPr fontId="1"/>
  </si>
  <si>
    <t>社  長</t>
    <rPh sb="0" eb="1">
      <t>シャ</t>
    </rPh>
    <rPh sb="3" eb="4">
      <t>チョウ</t>
    </rPh>
    <phoneticPr fontId="1"/>
  </si>
  <si>
    <t>契 約 事 項</t>
    <rPh sb="0" eb="1">
      <t>チギリ</t>
    </rPh>
    <rPh sb="2" eb="3">
      <t>ヤク</t>
    </rPh>
    <rPh sb="4" eb="5">
      <t>コト</t>
    </rPh>
    <rPh sb="6" eb="7">
      <t>コウ</t>
    </rPh>
    <phoneticPr fontId="1"/>
  </si>
  <si>
    <t>今  回  請  求  金  額</t>
    <rPh sb="0" eb="1">
      <t>イマ</t>
    </rPh>
    <rPh sb="3" eb="4">
      <t>カイ</t>
    </rPh>
    <rPh sb="6" eb="7">
      <t>ショウ</t>
    </rPh>
    <rPh sb="9" eb="10">
      <t>モトム</t>
    </rPh>
    <rPh sb="12" eb="13">
      <t>カネ</t>
    </rPh>
    <rPh sb="15" eb="16">
      <t>ガク</t>
    </rPh>
    <phoneticPr fontId="1"/>
  </si>
  <si>
    <t>消        費        税</t>
    <rPh sb="0" eb="1">
      <t>ケ</t>
    </rPh>
    <rPh sb="9" eb="10">
      <t>ヒ</t>
    </rPh>
    <rPh sb="18" eb="19">
      <t>ゼイ</t>
    </rPh>
    <phoneticPr fontId="1"/>
  </si>
  <si>
    <t>金    額</t>
    <rPh sb="0" eb="1">
      <t>キン</t>
    </rPh>
    <rPh sb="5" eb="6">
      <t>ガク</t>
    </rPh>
    <phoneticPr fontId="1"/>
  </si>
  <si>
    <t>今  回  請  求  額</t>
    <rPh sb="0" eb="1">
      <t>イマ</t>
    </rPh>
    <rPh sb="3" eb="4">
      <t>カイ</t>
    </rPh>
    <rPh sb="6" eb="7">
      <t>ショウ</t>
    </rPh>
    <rPh sb="9" eb="10">
      <t>モトム</t>
    </rPh>
    <rPh sb="12" eb="13">
      <t>ガク</t>
    </rPh>
    <phoneticPr fontId="1"/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</si>
  <si>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</si>
  <si>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工  種</t>
    <rPh sb="0" eb="1">
      <t>コウ</t>
    </rPh>
    <rPh sb="3" eb="4">
      <t>シュ</t>
    </rPh>
    <phoneticPr fontId="1"/>
  </si>
  <si>
    <t>摘  要</t>
    <rPh sb="0" eb="1">
      <t>テキ</t>
    </rPh>
    <rPh sb="3" eb="4">
      <t>ヨウ</t>
    </rPh>
    <phoneticPr fontId="1"/>
  </si>
  <si>
    <t>契約年月日</t>
    <rPh sb="0" eb="1">
      <t>チギリ</t>
    </rPh>
    <rPh sb="1" eb="2">
      <t>ヤク</t>
    </rPh>
    <rPh sb="2" eb="3">
      <t>トシ</t>
    </rPh>
    <rPh sb="3" eb="4">
      <t>ツキ</t>
    </rPh>
    <rPh sb="4" eb="5">
      <t>ヒ</t>
    </rPh>
    <phoneticPr fontId="1"/>
  </si>
  <si>
    <t>契 約 番 号</t>
    <rPh sb="0" eb="1">
      <t>チギリ</t>
    </rPh>
    <rPh sb="2" eb="3">
      <t>ヤク</t>
    </rPh>
    <rPh sb="4" eb="5">
      <t>バン</t>
    </rPh>
    <rPh sb="6" eb="7">
      <t>ゴウ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</si>
  <si>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</si>
  <si>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</si>
  <si>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差引残高</t>
    <rPh sb="0" eb="2">
      <t>サシヒ</t>
    </rPh>
    <rPh sb="2" eb="4">
      <t>ザンダカ</t>
    </rPh>
    <phoneticPr fontId="1"/>
  </si>
  <si>
    <t>(税込)</t>
    <rPh sb="1" eb="3">
      <t>ゼイコ</t>
    </rPh>
    <phoneticPr fontId="1"/>
  </si>
  <si>
    <t xml:space="preserve">  丸か建設株式会社 御中  </t>
    <rPh sb="2" eb="3">
      <t>マル</t>
    </rPh>
    <rPh sb="11" eb="13">
      <t>オンチュウ</t>
    </rPh>
    <phoneticPr fontId="1"/>
  </si>
  <si>
    <t>コード</t>
    <phoneticPr fontId="1"/>
  </si>
  <si>
    <t>本    体</t>
    <rPh sb="0" eb="1">
      <t>ホン</t>
    </rPh>
    <rPh sb="5" eb="6">
      <t>カラダ</t>
    </rPh>
    <phoneticPr fontId="1"/>
  </si>
  <si>
    <t>％</t>
    <phoneticPr fontId="1"/>
  </si>
  <si>
    <t>月    日</t>
    <rPh sb="0" eb="1">
      <t>ツキ</t>
    </rPh>
    <rPh sb="5" eb="6">
      <t>ヒ</t>
    </rPh>
    <phoneticPr fontId="1"/>
  </si>
  <si>
    <t>査 定 金 額</t>
    <rPh sb="0" eb="1">
      <t>サ</t>
    </rPh>
    <rPh sb="2" eb="3">
      <t>サダム</t>
    </rPh>
    <rPh sb="4" eb="5">
      <t>カネ</t>
    </rPh>
    <rPh sb="6" eb="7">
      <t>ガク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</si>
  <si>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</si>
  <si>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</si>
  <si>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品名 ・ 工種</t>
    <rPh sb="0" eb="2">
      <t>ヒンメイ</t>
    </rPh>
    <rPh sb="5" eb="6">
      <t>コウ</t>
    </rPh>
    <rPh sb="6" eb="7">
      <t>シュ</t>
    </rPh>
    <phoneticPr fontId="1"/>
  </si>
  <si>
    <t>○○○○○○○○○○○工事</t>
    <rPh sb="11" eb="13">
      <t>コウジ</t>
    </rPh>
    <phoneticPr fontId="1"/>
  </si>
  <si>
    <t xml:space="preserve"> ２．支払日は翌月の20日。
     当日が休日の時は翌営業日。</t>
    <rPh sb="3" eb="6">
      <t>シハライビ</t>
    </rPh>
    <rPh sb="7" eb="9">
      <t>ヨクゲツ</t>
    </rPh>
    <rPh sb="12" eb="13">
      <t>ニチ</t>
    </rPh>
    <rPh sb="20" eb="22">
      <t>トウジツ</t>
    </rPh>
    <rPh sb="23" eb="25">
      <t>キュウジツ</t>
    </rPh>
    <rPh sb="26" eb="27">
      <t>トキ</t>
    </rPh>
    <rPh sb="28" eb="29">
      <t>ヨク</t>
    </rPh>
    <rPh sb="29" eb="32">
      <t>エイギョウビ</t>
    </rPh>
    <phoneticPr fontId="1"/>
  </si>
  <si>
    <t xml:space="preserve"> ３．各工事別に請求して下さい。</t>
    <rPh sb="3" eb="6">
      <t>カクコウジ</t>
    </rPh>
    <rPh sb="6" eb="7">
      <t>ベツ</t>
    </rPh>
    <rPh sb="8" eb="10">
      <t>セイキュウ</t>
    </rPh>
    <rPh sb="12" eb="13">
      <t>クダ</t>
    </rPh>
    <phoneticPr fontId="1"/>
  </si>
  <si>
    <t xml:space="preserve"> ５．控えは請求者各位が管理して下さい。</t>
    <rPh sb="3" eb="4">
      <t>ヒカ</t>
    </rPh>
    <rPh sb="6" eb="9">
      <t>セイキュウシャ</t>
    </rPh>
    <rPh sb="9" eb="11">
      <t>カクイ</t>
    </rPh>
    <rPh sb="12" eb="14">
      <t>カンリ</t>
    </rPh>
    <rPh sb="16" eb="17">
      <t>クダ</t>
    </rPh>
    <phoneticPr fontId="1"/>
  </si>
  <si>
    <t xml:space="preserve"> 注 意 事 項 </t>
    <rPh sb="1" eb="2">
      <t>チュウ</t>
    </rPh>
    <rPh sb="3" eb="4">
      <t>イ</t>
    </rPh>
    <rPh sb="5" eb="6">
      <t>コト</t>
    </rPh>
    <rPh sb="7" eb="8">
      <t>コウ</t>
    </rPh>
    <phoneticPr fontId="1"/>
  </si>
  <si>
    <t xml:space="preserve">
 １．20日〆切25日迄本社経理課必着として下さい。
     遅れた場合は翌々月の支払いとなります。</t>
    <rPh sb="6" eb="7">
      <t>ニチ</t>
    </rPh>
    <rPh sb="7" eb="9">
      <t>シメキリ</t>
    </rPh>
    <rPh sb="11" eb="12">
      <t>ニチ</t>
    </rPh>
    <rPh sb="12" eb="13">
      <t>マデ</t>
    </rPh>
    <rPh sb="13" eb="15">
      <t>ホンシャ</t>
    </rPh>
    <rPh sb="15" eb="18">
      <t>ケイリカ</t>
    </rPh>
    <rPh sb="18" eb="20">
      <t>ヒッチャク</t>
    </rPh>
    <rPh sb="23" eb="24">
      <t>クダ</t>
    </rPh>
    <rPh sb="33" eb="34">
      <t>オク</t>
    </rPh>
    <rPh sb="36" eb="38">
      <t>バアイ</t>
    </rPh>
    <rPh sb="39" eb="41">
      <t>ヨクヨク</t>
    </rPh>
    <rPh sb="43" eb="45">
      <t>シハラ</t>
    </rPh>
    <phoneticPr fontId="1"/>
  </si>
  <si>
    <t xml:space="preserve"> ４．取引先コードは必ず記入して下さい。
     (記入漏れ又は誤りがあると支払いが遅れる
     ことがあります)</t>
    <rPh sb="3" eb="5">
      <t>トリヒキ</t>
    </rPh>
    <rPh sb="5" eb="6">
      <t>サキ</t>
    </rPh>
    <rPh sb="10" eb="11">
      <t>カナラ</t>
    </rPh>
    <rPh sb="12" eb="14">
      <t>キニュウ</t>
    </rPh>
    <rPh sb="16" eb="17">
      <t>クダ</t>
    </rPh>
    <rPh sb="27" eb="29">
      <t>キニュウ</t>
    </rPh>
    <rPh sb="29" eb="30">
      <t>モ</t>
    </rPh>
    <rPh sb="31" eb="32">
      <t>マタ</t>
    </rPh>
    <rPh sb="33" eb="34">
      <t>アヤマ</t>
    </rPh>
    <rPh sb="39" eb="40">
      <t>ササ</t>
    </rPh>
    <rPh sb="40" eb="41">
      <t>ハラ</t>
    </rPh>
    <rPh sb="43" eb="44">
      <t>オク</t>
    </rPh>
    <phoneticPr fontId="1"/>
  </si>
  <si>
    <r>
      <t xml:space="preserve">  請  求  書 </t>
    </r>
    <r>
      <rPr>
        <b/>
        <u/>
        <sz val="14"/>
        <rFont val="ＭＳ 明朝"/>
        <family val="1"/>
        <charset val="128"/>
      </rPr>
      <t>（正）</t>
    </r>
    <r>
      <rPr>
        <b/>
        <u/>
        <sz val="18"/>
        <rFont val="ＭＳ 明朝"/>
        <family val="1"/>
        <charset val="128"/>
      </rPr>
      <t xml:space="preserve">  </t>
    </r>
    <rPh sb="2" eb="3">
      <t>ショウ</t>
    </rPh>
    <rPh sb="5" eb="6">
      <t>モトム</t>
    </rPh>
    <rPh sb="8" eb="9">
      <t>ショ</t>
    </rPh>
    <rPh sb="11" eb="12">
      <t>セイ</t>
    </rPh>
    <phoneticPr fontId="1"/>
  </si>
  <si>
    <r>
      <t xml:space="preserve">  請  求  書 </t>
    </r>
    <r>
      <rPr>
        <b/>
        <u/>
        <sz val="14"/>
        <rFont val="ＭＳ 明朝"/>
        <family val="1"/>
        <charset val="128"/>
      </rPr>
      <t>（入力）</t>
    </r>
    <r>
      <rPr>
        <b/>
        <u/>
        <sz val="18"/>
        <rFont val="ＭＳ 明朝"/>
        <family val="1"/>
        <charset val="128"/>
      </rPr>
      <t xml:space="preserve">  </t>
    </r>
    <rPh sb="2" eb="3">
      <t>ショウ</t>
    </rPh>
    <rPh sb="5" eb="6">
      <t>モトム</t>
    </rPh>
    <rPh sb="8" eb="9">
      <t>ショ</t>
    </rPh>
    <rPh sb="11" eb="13">
      <t>ニュウリョク</t>
    </rPh>
    <phoneticPr fontId="1"/>
  </si>
  <si>
    <r>
      <t xml:space="preserve">  請  求  書</t>
    </r>
    <r>
      <rPr>
        <b/>
        <u/>
        <sz val="14"/>
        <rFont val="HGｺﾞｼｯｸM"/>
        <family val="3"/>
        <charset val="128"/>
      </rPr>
      <t xml:space="preserve">（控） </t>
    </r>
    <r>
      <rPr>
        <b/>
        <u/>
        <sz val="18"/>
        <rFont val="HGｺﾞｼｯｸM"/>
        <family val="3"/>
        <charset val="128"/>
      </rPr>
      <t xml:space="preserve"> </t>
    </r>
    <rPh sb="2" eb="3">
      <t>ショウ</t>
    </rPh>
    <rPh sb="5" eb="6">
      <t>モトム</t>
    </rPh>
    <rPh sb="8" eb="9">
      <t>ショ</t>
    </rPh>
    <rPh sb="10" eb="11">
      <t>ヒカ</t>
    </rPh>
    <phoneticPr fontId="1"/>
  </si>
  <si>
    <t>借  方</t>
    <rPh sb="0" eb="1">
      <t>カ</t>
    </rPh>
    <rPh sb="3" eb="4">
      <t>カタ</t>
    </rPh>
    <phoneticPr fontId="1"/>
  </si>
  <si>
    <t>貸  方</t>
    <rPh sb="0" eb="1">
      <t>カ</t>
    </rPh>
    <rPh sb="3" eb="4">
      <t>カタ</t>
    </rPh>
    <phoneticPr fontId="1"/>
  </si>
  <si>
    <t xml:space="preserve"> ７．２ページより下の様式、請求書(正)及び請求書
     (入力)には、入力及び変更をしないで提出して
     下さい。</t>
    <rPh sb="9" eb="10">
      <t>シタ</t>
    </rPh>
    <rPh sb="11" eb="13">
      <t>ヨウシキ</t>
    </rPh>
    <rPh sb="14" eb="17">
      <t>セイキュウショ</t>
    </rPh>
    <rPh sb="18" eb="19">
      <t>セイ</t>
    </rPh>
    <rPh sb="20" eb="21">
      <t>オヨ</t>
    </rPh>
    <rPh sb="22" eb="25">
      <t>セイキュウショ</t>
    </rPh>
    <rPh sb="32" eb="33">
      <t>イリ</t>
    </rPh>
    <rPh sb="33" eb="34">
      <t>チカラ</t>
    </rPh>
    <rPh sb="38" eb="40">
      <t>ニュウリョク</t>
    </rPh>
    <rPh sb="40" eb="41">
      <t>オヨ</t>
    </rPh>
    <rPh sb="42" eb="44">
      <t>ヘンコウ</t>
    </rPh>
    <rPh sb="49" eb="51">
      <t>テイシュツ</t>
    </rPh>
    <rPh sb="59" eb="60">
      <t>クダ</t>
    </rPh>
    <phoneticPr fontId="1"/>
  </si>
  <si>
    <r>
      <t xml:space="preserve">代表取締役  ○○○○○○    </t>
    </r>
    <r>
      <rPr>
        <b/>
        <sz val="6"/>
        <color indexed="12"/>
        <rFont val="HGｺﾞｼｯｸM"/>
        <family val="3"/>
        <charset val="128"/>
      </rPr>
      <t>印</t>
    </r>
    <rPh sb="0" eb="2">
      <t>ダイヒョウ</t>
    </rPh>
    <rPh sb="2" eb="4">
      <t>トリシマリ</t>
    </rPh>
    <rPh sb="4" eb="5">
      <t>ヤク</t>
    </rPh>
    <rPh sb="17" eb="18">
      <t>イン</t>
    </rPh>
    <phoneticPr fontId="1"/>
  </si>
  <si>
    <t>宮城県仙台市青葉区桜ヶ丘0-0-0</t>
    <rPh sb="0" eb="3">
      <t>ミヤギケン</t>
    </rPh>
    <rPh sb="3" eb="6">
      <t>センダイシ</t>
    </rPh>
    <rPh sb="6" eb="9">
      <t>アオバク</t>
    </rPh>
    <rPh sb="9" eb="12">
      <t>サクラガオカ</t>
    </rPh>
    <phoneticPr fontId="1"/>
  </si>
  <si>
    <t>○○○○○商店</t>
    <rPh sb="5" eb="7">
      <t>ショウテン</t>
    </rPh>
    <phoneticPr fontId="1"/>
  </si>
  <si>
    <t>No.</t>
    <phoneticPr fontId="1"/>
  </si>
  <si>
    <r>
      <t xml:space="preserve">  請  求  書</t>
    </r>
    <r>
      <rPr>
        <b/>
        <u/>
        <sz val="14"/>
        <rFont val="ＭＳ 明朝"/>
        <family val="1"/>
        <charset val="128"/>
      </rPr>
      <t xml:space="preserve">（控） </t>
    </r>
    <r>
      <rPr>
        <b/>
        <u/>
        <sz val="18"/>
        <rFont val="ＭＳ 明朝"/>
        <family val="1"/>
        <charset val="128"/>
      </rPr>
      <t xml:space="preserve"> </t>
    </r>
    <rPh sb="2" eb="3">
      <t>ショウ</t>
    </rPh>
    <rPh sb="5" eb="6">
      <t>モトム</t>
    </rPh>
    <rPh sb="8" eb="9">
      <t>ショ</t>
    </rPh>
    <rPh sb="10" eb="11">
      <t>ヒカ</t>
    </rPh>
    <phoneticPr fontId="1"/>
  </si>
  <si>
    <t>値引き</t>
    <rPh sb="0" eb="2">
      <t>ネビ</t>
    </rPh>
    <phoneticPr fontId="1"/>
  </si>
  <si>
    <t>代表者名</t>
    <rPh sb="0" eb="3">
      <t>ダイヒョウシャ</t>
    </rPh>
    <rPh sb="3" eb="4">
      <t>メイ</t>
    </rPh>
    <phoneticPr fontId="1"/>
  </si>
  <si>
    <t>社    名</t>
    <rPh sb="0" eb="1">
      <t>シャ</t>
    </rPh>
    <rPh sb="5" eb="6">
      <t>メイ</t>
    </rPh>
    <phoneticPr fontId="1"/>
  </si>
  <si>
    <t>住    所</t>
    <rPh sb="0" eb="1">
      <t>ジュウ</t>
    </rPh>
    <rPh sb="5" eb="6">
      <t>ショ</t>
    </rPh>
    <phoneticPr fontId="1"/>
  </si>
  <si>
    <t>Ｔ Ｅ Ｌ</t>
    <phoneticPr fontId="1"/>
  </si>
  <si>
    <t>Ｔ Ｅ Ｌ</t>
    <phoneticPr fontId="1"/>
  </si>
  <si>
    <t>０２２－０００－００００</t>
    <phoneticPr fontId="1"/>
  </si>
  <si>
    <t>☆☆☆</t>
    <phoneticPr fontId="1"/>
  </si>
  <si>
    <t>普  通</t>
    <phoneticPr fontId="1"/>
  </si>
  <si>
    <t>フ  リ  ガ  ナ</t>
    <phoneticPr fontId="1"/>
  </si>
  <si>
    <t>○○○○○○○</t>
    <phoneticPr fontId="1"/>
  </si>
  <si>
    <t>専　務</t>
    <rPh sb="0" eb="1">
      <t>アツム</t>
    </rPh>
    <rPh sb="2" eb="3">
      <t>ツトム</t>
    </rPh>
    <phoneticPr fontId="1"/>
  </si>
  <si>
    <t>様式サイズＡ４版</t>
    <rPh sb="0" eb="2">
      <t>ヨウシキ</t>
    </rPh>
    <rPh sb="7" eb="8">
      <t>バン</t>
    </rPh>
    <phoneticPr fontId="1"/>
  </si>
  <si>
    <t>常　務</t>
    <rPh sb="0" eb="1">
      <t>ツネ</t>
    </rPh>
    <rPh sb="2" eb="3">
      <t>ツトム</t>
    </rPh>
    <phoneticPr fontId="1"/>
  </si>
  <si>
    <t>経理</t>
    <rPh sb="0" eb="2">
      <t>ケイリ</t>
    </rPh>
    <phoneticPr fontId="1"/>
  </si>
  <si>
    <t>総務部長</t>
    <rPh sb="0" eb="2">
      <t>ソウム</t>
    </rPh>
    <rPh sb="2" eb="4">
      <t>ブチョウ</t>
    </rPh>
    <phoneticPr fontId="1"/>
  </si>
  <si>
    <t>電算</t>
    <rPh sb="0" eb="2">
      <t>デンサン</t>
    </rPh>
    <phoneticPr fontId="1"/>
  </si>
  <si>
    <t>作業所長</t>
    <rPh sb="0" eb="2">
      <t>サギョウ</t>
    </rPh>
    <rPh sb="2" eb="4">
      <t>ショチョウ</t>
    </rPh>
    <phoneticPr fontId="1"/>
  </si>
  <si>
    <t>工事係</t>
    <rPh sb="0" eb="2">
      <t>コウジ</t>
    </rPh>
    <rPh sb="2" eb="3">
      <t>カカリ</t>
    </rPh>
    <phoneticPr fontId="1"/>
  </si>
  <si>
    <t>工務部長</t>
    <rPh sb="0" eb="2">
      <t>コウム</t>
    </rPh>
    <rPh sb="2" eb="4">
      <t>ブチョウ</t>
    </rPh>
    <phoneticPr fontId="1"/>
  </si>
  <si>
    <t>工務部次長</t>
    <rPh sb="0" eb="2">
      <t>コウム</t>
    </rPh>
    <rPh sb="2" eb="3">
      <t>ブ</t>
    </rPh>
    <rPh sb="3" eb="5">
      <t>ジチョウ</t>
    </rPh>
    <phoneticPr fontId="1"/>
  </si>
  <si>
    <t>令和  年  月  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</si>
  <si>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 xml:space="preserve"> ６．水色に着色した欄のみ入力して下さい。</t>
    <rPh sb="3" eb="5">
      <t>ミズイロ</t>
    </rPh>
    <rPh sb="6" eb="8">
      <t>チャクショク</t>
    </rPh>
    <rPh sb="10" eb="11">
      <t>ラン</t>
    </rPh>
    <rPh sb="13" eb="15">
      <t>ニュウリョク</t>
    </rPh>
    <rPh sb="17" eb="18">
      <t>クダ</t>
    </rPh>
    <phoneticPr fontId="1"/>
  </si>
  <si>
    <t>No.</t>
  </si>
  <si>
    <t>普  通</t>
    <phoneticPr fontId="1"/>
  </si>
  <si>
    <r>
      <t xml:space="preserve">  請  求  書 </t>
    </r>
    <r>
      <rPr>
        <b/>
        <u/>
        <sz val="14"/>
        <rFont val="HGｺﾞｼｯｸM"/>
        <family val="3"/>
        <charset val="128"/>
      </rPr>
      <t>（正）</t>
    </r>
    <r>
      <rPr>
        <b/>
        <u/>
        <sz val="18"/>
        <rFont val="HGｺﾞｼｯｸM"/>
        <family val="3"/>
        <charset val="128"/>
      </rPr>
      <t xml:space="preserve">  </t>
    </r>
    <rPh sb="2" eb="3">
      <t>ショウ</t>
    </rPh>
    <rPh sb="5" eb="6">
      <t>モトム</t>
    </rPh>
    <rPh sb="8" eb="9">
      <t>ショ</t>
    </rPh>
    <rPh sb="11" eb="12">
      <t>セイ</t>
    </rPh>
    <phoneticPr fontId="1"/>
  </si>
  <si>
    <r>
      <t xml:space="preserve">  請  求  書 </t>
    </r>
    <r>
      <rPr>
        <b/>
        <u/>
        <sz val="14"/>
        <rFont val="HGｺﾞｼｯｸM"/>
        <family val="3"/>
        <charset val="128"/>
      </rPr>
      <t>（入力）</t>
    </r>
    <r>
      <rPr>
        <b/>
        <u/>
        <sz val="18"/>
        <rFont val="HGｺﾞｼｯｸM"/>
        <family val="3"/>
        <charset val="128"/>
      </rPr>
      <t xml:space="preserve">  </t>
    </r>
    <rPh sb="2" eb="3">
      <t>ショウ</t>
    </rPh>
    <rPh sb="5" eb="6">
      <t>モトム</t>
    </rPh>
    <rPh sb="8" eb="9">
      <t>ショ</t>
    </rPh>
    <rPh sb="11" eb="13">
      <t>ニュウリョク</t>
    </rPh>
    <phoneticPr fontId="1"/>
  </si>
  <si>
    <t>七十七</t>
    <rPh sb="0" eb="3">
      <t>７７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</si>
</sst>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_ * #,##0_ ;_ * \-#,##0_ ;_ * &quot;0&quot;_ ;_ @_ "/>
    <numFmt numFmtId="178" formatCode="_ * #,##0.0_ ;_ * \-#,##0.0_ ;_ * &quot;0&quot;_ ;_ @_ "/>
    <numFmt numFmtId="179" formatCode="_ * #,##0_ ;[Red]_ * \-#,##0_ ;_ * &quot;0&quot;_ ;_ @_ "/>
  </numFmts>
  <fonts count="2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u/>
      <sz val="14"/>
      <name val="ＭＳ 明朝"/>
      <family val="1"/>
      <charset val="128"/>
    </font>
    <font>
      <sz val="8"/>
      <name val="ＭＳ 明朝"/>
      <family val="1"/>
      <charset val="128"/>
    </font>
    <font>
      <sz val="8"/>
      <name val="HGｺﾞｼｯｸM"/>
      <family val="3"/>
      <charset val="128"/>
    </font>
    <font>
      <sz val="10"/>
      <name val="HGｺﾞｼｯｸM"/>
      <family val="3"/>
      <charset val="128"/>
    </font>
    <font>
      <b/>
      <u/>
      <sz val="18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4"/>
      <name val="HGｺﾞｼｯｸM"/>
      <family val="3"/>
      <charset val="128"/>
    </font>
    <font>
      <b/>
      <sz val="12"/>
      <color indexed="12"/>
      <name val="HGｺﾞｼｯｸM"/>
      <family val="3"/>
      <charset val="128"/>
    </font>
    <font>
      <b/>
      <sz val="10"/>
      <color indexed="12"/>
      <name val="HGｺﾞｼｯｸM"/>
      <family val="3"/>
      <charset val="128"/>
    </font>
    <font>
      <b/>
      <sz val="6"/>
      <color indexed="12"/>
      <name val="HGｺﾞｼｯｸM"/>
      <family val="3"/>
      <charset val="128"/>
    </font>
    <font>
      <b/>
      <sz val="11"/>
      <color indexed="12"/>
      <name val="HGｺﾞｼｯｸM"/>
      <family val="3"/>
      <charset val="128"/>
    </font>
    <font>
      <b/>
      <sz val="9"/>
      <color indexed="12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ＭＳ 明朝"/>
      <family val="1"/>
      <charset val="128"/>
    </font>
    <font>
      <sz val="10"/>
      <color indexed="12"/>
      <name val="HGｺﾞｼｯｸM"/>
      <family val="3"/>
      <charset val="128"/>
    </font>
    <font>
      <b/>
      <u val="double"/>
      <sz val="12"/>
      <color rgb="FFFFFF00"/>
      <name val="HGｺﾞｼｯｸM"/>
      <family val="3"/>
      <charset val="128"/>
    </font>
    <font>
      <b/>
      <u val="double"/>
      <sz val="12"/>
      <color rgb="FFFFFF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12"/>
      <name val="HGPｺﾞｼｯｸM"/>
      <family val="3"/>
      <charset val="128"/>
    </font>
    <font>
      <b/>
      <sz val="10"/>
      <color rgb="FF0000FF"/>
      <name val="HGｺﾞｼｯｸM"/>
      <family val="3"/>
      <charset val="128"/>
    </font>
    <font>
      <b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E5FFFF"/>
        <bgColor indexed="64"/>
      </patternFill>
    </fill>
    <fill>
      <patternFill patternType="gray125">
        <fgColor indexed="42"/>
        <bgColor rgb="FFE1FFFF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8">
    <xf numFmtId="0" fontId="0" fillId="0" borderId="0" xfId="0">
      <alignment vertical="center"/>
    </xf>
    <xf numFmtId="0" fontId="2" fillId="3" borderId="3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3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176" fontId="2" fillId="0" borderId="0" xfId="0" applyNumberFormat="1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distributed" vertical="center"/>
    </xf>
    <xf numFmtId="0" fontId="6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176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8" fontId="2" fillId="0" borderId="0" xfId="0" applyNumberFormat="1" applyFont="1" applyBorder="1" applyProtection="1">
      <alignment vertical="center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77" fontId="2" fillId="0" borderId="0" xfId="0" applyNumberFormat="1" applyFont="1" applyProtection="1">
      <alignment vertical="center"/>
    </xf>
    <xf numFmtId="0" fontId="2" fillId="0" borderId="43" xfId="0" applyFont="1" applyBorder="1" applyAlignment="1" applyProtection="1">
      <alignment horizontal="center" vertical="center" shrinkToFit="1"/>
    </xf>
    <xf numFmtId="0" fontId="2" fillId="0" borderId="4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77" fontId="2" fillId="0" borderId="1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7" fontId="19" fillId="0" borderId="4" xfId="0" applyNumberFormat="1" applyFont="1" applyBorder="1" applyAlignment="1" applyProtection="1">
      <alignment horizontal="right" vertical="center"/>
    </xf>
    <xf numFmtId="177" fontId="19" fillId="0" borderId="9" xfId="0" applyNumberFormat="1" applyFont="1" applyBorder="1" applyAlignment="1" applyProtection="1">
      <alignment horizontal="right" vertical="center"/>
    </xf>
    <xf numFmtId="177" fontId="2" fillId="0" borderId="4" xfId="0" applyNumberFormat="1" applyFont="1" applyBorder="1" applyProtection="1">
      <alignment vertical="center"/>
    </xf>
    <xf numFmtId="177" fontId="2" fillId="0" borderId="9" xfId="0" applyNumberFormat="1" applyFont="1" applyBorder="1" applyProtection="1">
      <alignment vertical="center"/>
    </xf>
    <xf numFmtId="177" fontId="2" fillId="0" borderId="6" xfId="0" applyNumberFormat="1" applyFont="1" applyBorder="1" applyProtection="1">
      <alignment vertical="center"/>
    </xf>
    <xf numFmtId="177" fontId="2" fillId="0" borderId="10" xfId="0" applyNumberFormat="1" applyFont="1" applyBorder="1" applyProtection="1">
      <alignment vertical="center"/>
    </xf>
    <xf numFmtId="177" fontId="2" fillId="0" borderId="0" xfId="0" applyNumberFormat="1" applyFont="1" applyBorder="1" applyProtection="1">
      <alignment vertical="center"/>
    </xf>
    <xf numFmtId="0" fontId="8" fillId="0" borderId="0" xfId="0" applyFont="1" applyProtection="1">
      <alignment vertical="center"/>
    </xf>
    <xf numFmtId="176" fontId="8" fillId="0" borderId="0" xfId="0" applyNumberFormat="1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176" fontId="8" fillId="0" borderId="0" xfId="0" applyNumberFormat="1" applyFont="1" applyBorder="1" applyAlignment="1" applyProtection="1">
      <alignment horizontal="center" vertical="center"/>
    </xf>
    <xf numFmtId="178" fontId="8" fillId="0" borderId="0" xfId="0" applyNumberFormat="1" applyFont="1" applyBorder="1" applyProtection="1">
      <alignment vertical="center"/>
    </xf>
    <xf numFmtId="177" fontId="8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177" fontId="8" fillId="0" borderId="0" xfId="0" applyNumberFormat="1" applyFont="1" applyProtection="1">
      <alignment vertical="center"/>
    </xf>
    <xf numFmtId="0" fontId="8" fillId="0" borderId="43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</xf>
    <xf numFmtId="177" fontId="17" fillId="0" borderId="4" xfId="0" applyNumberFormat="1" applyFont="1" applyBorder="1" applyAlignment="1" applyProtection="1">
      <alignment horizontal="right" vertical="center"/>
    </xf>
    <xf numFmtId="177" fontId="17" fillId="0" borderId="9" xfId="0" applyNumberFormat="1" applyFont="1" applyBorder="1" applyAlignment="1" applyProtection="1">
      <alignment horizontal="right" vertical="center"/>
    </xf>
    <xf numFmtId="177" fontId="8" fillId="0" borderId="4" xfId="0" applyNumberFormat="1" applyFont="1" applyBorder="1" applyProtection="1">
      <alignment vertical="center"/>
    </xf>
    <xf numFmtId="177" fontId="8" fillId="0" borderId="9" xfId="0" applyNumberFormat="1" applyFont="1" applyBorder="1" applyProtection="1">
      <alignment vertical="center"/>
    </xf>
    <xf numFmtId="177" fontId="8" fillId="0" borderId="6" xfId="0" applyNumberFormat="1" applyFont="1" applyBorder="1" applyProtection="1">
      <alignment vertical="center"/>
    </xf>
    <xf numFmtId="177" fontId="8" fillId="0" borderId="10" xfId="0" applyNumberFormat="1" applyFont="1" applyBorder="1" applyProtection="1">
      <alignment vertical="center"/>
    </xf>
    <xf numFmtId="177" fontId="8" fillId="0" borderId="0" xfId="0" applyNumberFormat="1" applyFont="1" applyBorder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1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21" fillId="2" borderId="16" xfId="0" applyFont="1" applyFill="1" applyBorder="1" applyAlignment="1" applyProtection="1">
      <alignment horizontal="center" vertical="center"/>
    </xf>
    <xf numFmtId="0" fontId="21" fillId="2" borderId="23" xfId="0" applyFont="1" applyFill="1" applyBorder="1" applyAlignment="1" applyProtection="1">
      <alignment horizontal="center" vertical="center"/>
    </xf>
    <xf numFmtId="0" fontId="21" fillId="2" borderId="17" xfId="0" applyFont="1" applyFill="1" applyBorder="1" applyAlignment="1" applyProtection="1">
      <alignment horizontal="center" vertical="center"/>
    </xf>
    <xf numFmtId="0" fontId="7" fillId="5" borderId="21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>
      <alignment vertical="center" wrapText="1"/>
    </xf>
    <xf numFmtId="0" fontId="7" fillId="5" borderId="24" xfId="0" applyFont="1" applyFill="1" applyBorder="1" applyAlignment="1" applyProtection="1">
      <alignment vertical="center" wrapText="1"/>
    </xf>
    <xf numFmtId="0" fontId="7" fillId="5" borderId="21" xfId="0" applyFont="1" applyFill="1" applyBorder="1" applyProtection="1">
      <alignment vertical="center"/>
    </xf>
    <xf numFmtId="0" fontId="7" fillId="5" borderId="0" xfId="0" applyFont="1" applyFill="1" applyBorder="1" applyProtection="1">
      <alignment vertical="center"/>
    </xf>
    <xf numFmtId="0" fontId="7" fillId="5" borderId="24" xfId="0" applyFont="1" applyFill="1" applyBorder="1" applyProtection="1">
      <alignment vertical="center"/>
    </xf>
    <xf numFmtId="177" fontId="10" fillId="0" borderId="0" xfId="0" applyNumberFormat="1" applyFont="1" applyAlignment="1" applyProtection="1">
      <alignment horizontal="distributed" vertical="center"/>
    </xf>
    <xf numFmtId="177" fontId="8" fillId="0" borderId="0" xfId="0" applyNumberFormat="1" applyFont="1" applyAlignment="1" applyProtection="1">
      <alignment horizontal="distributed" vertical="center"/>
    </xf>
    <xf numFmtId="0" fontId="7" fillId="5" borderId="21" xfId="0" applyFont="1" applyFill="1" applyBorder="1" applyAlignment="1" applyProtection="1">
      <alignment vertical="top"/>
    </xf>
    <xf numFmtId="0" fontId="7" fillId="5" borderId="0" xfId="0" applyFont="1" applyFill="1" applyBorder="1" applyAlignment="1" applyProtection="1">
      <alignment vertical="top"/>
    </xf>
    <xf numFmtId="0" fontId="7" fillId="5" borderId="24" xfId="0" applyFont="1" applyFill="1" applyBorder="1" applyAlignment="1" applyProtection="1">
      <alignment vertical="top"/>
    </xf>
    <xf numFmtId="0" fontId="7" fillId="5" borderId="21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top" wrapText="1"/>
    </xf>
    <xf numFmtId="0" fontId="7" fillId="5" borderId="24" xfId="0" applyFont="1" applyFill="1" applyBorder="1" applyAlignment="1" applyProtection="1">
      <alignment vertical="top" wrapText="1"/>
    </xf>
    <xf numFmtId="0" fontId="7" fillId="5" borderId="18" xfId="0" applyFont="1" applyFill="1" applyBorder="1" applyAlignment="1" applyProtection="1">
      <alignment vertical="top" wrapText="1"/>
    </xf>
    <xf numFmtId="0" fontId="7" fillId="5" borderId="25" xfId="0" applyFont="1" applyFill="1" applyBorder="1" applyAlignment="1" applyProtection="1">
      <alignment vertical="top" wrapText="1"/>
    </xf>
    <xf numFmtId="0" fontId="7" fillId="5" borderId="19" xfId="0" applyFont="1" applyFill="1" applyBorder="1" applyAlignment="1" applyProtection="1">
      <alignment vertical="top" wrapText="1"/>
    </xf>
    <xf numFmtId="178" fontId="8" fillId="0" borderId="2" xfId="0" applyNumberFormat="1" applyFont="1" applyBorder="1" applyProtection="1">
      <alignment vertical="center"/>
    </xf>
    <xf numFmtId="178" fontId="13" fillId="3" borderId="2" xfId="0" applyNumberFormat="1" applyFont="1" applyFill="1" applyBorder="1" applyProtection="1">
      <alignment vertical="center"/>
      <protection locked="0"/>
    </xf>
    <xf numFmtId="177" fontId="8" fillId="3" borderId="2" xfId="0" applyNumberFormat="1" applyFont="1" applyFill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</xf>
    <xf numFmtId="177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177" fontId="8" fillId="0" borderId="1" xfId="0" applyNumberFormat="1" applyFont="1" applyBorder="1" applyAlignment="1" applyProtection="1">
      <alignment horizontal="center" vertical="center"/>
    </xf>
    <xf numFmtId="177" fontId="8" fillId="0" borderId="9" xfId="0" applyNumberFormat="1" applyFont="1" applyBorder="1" applyAlignment="1" applyProtection="1">
      <alignment horizontal="center" vertical="center"/>
    </xf>
    <xf numFmtId="0" fontId="8" fillId="0" borderId="14" xfId="0" applyNumberFormat="1" applyFont="1" applyBorder="1" applyAlignment="1" applyProtection="1">
      <alignment horizontal="center" vertical="center"/>
    </xf>
    <xf numFmtId="0" fontId="8" fillId="0" borderId="15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177" fontId="8" fillId="0" borderId="14" xfId="0" applyNumberFormat="1" applyFont="1" applyBorder="1" applyAlignment="1" applyProtection="1">
      <alignment horizontal="center" vertical="center"/>
    </xf>
    <xf numFmtId="177" fontId="8" fillId="0" borderId="15" xfId="0" applyNumberFormat="1" applyFont="1" applyBorder="1" applyAlignment="1" applyProtection="1">
      <alignment horizontal="center" vertical="center"/>
    </xf>
    <xf numFmtId="177" fontId="8" fillId="0" borderId="12" xfId="0" applyNumberFormat="1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177" fontId="8" fillId="0" borderId="26" xfId="0" applyNumberFormat="1" applyFont="1" applyBorder="1" applyAlignment="1" applyProtection="1">
      <alignment horizontal="center" vertical="center"/>
    </xf>
    <xf numFmtId="177" fontId="8" fillId="0" borderId="10" xfId="0" applyNumberFormat="1" applyFont="1" applyBorder="1" applyAlignment="1" applyProtection="1">
      <alignment horizontal="center" vertical="center"/>
    </xf>
    <xf numFmtId="177" fontId="8" fillId="0" borderId="27" xfId="0" applyNumberFormat="1" applyFont="1" applyBorder="1" applyAlignment="1" applyProtection="1">
      <alignment horizontal="center" vertical="center"/>
    </xf>
    <xf numFmtId="176" fontId="8" fillId="0" borderId="2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/>
    </xf>
    <xf numFmtId="176" fontId="8" fillId="0" borderId="16" xfId="0" applyNumberFormat="1" applyFont="1" applyBorder="1" applyAlignment="1" applyProtection="1">
      <alignment horizontal="center" vertical="center"/>
    </xf>
    <xf numFmtId="176" fontId="8" fillId="0" borderId="23" xfId="0" applyNumberFormat="1" applyFont="1" applyBorder="1" applyAlignment="1" applyProtection="1">
      <alignment horizontal="center" vertical="center"/>
    </xf>
    <xf numFmtId="176" fontId="8" fillId="0" borderId="17" xfId="0" applyNumberFormat="1" applyFont="1" applyBorder="1" applyAlignment="1" applyProtection="1">
      <alignment horizontal="center" vertical="center"/>
    </xf>
    <xf numFmtId="178" fontId="8" fillId="0" borderId="1" xfId="0" applyNumberFormat="1" applyFont="1" applyBorder="1" applyProtection="1">
      <alignment vertical="center"/>
    </xf>
    <xf numFmtId="178" fontId="8" fillId="0" borderId="9" xfId="0" applyNumberFormat="1" applyFont="1" applyBorder="1" applyProtection="1">
      <alignment vertical="center"/>
    </xf>
    <xf numFmtId="178" fontId="8" fillId="0" borderId="3" xfId="0" applyNumberFormat="1" applyFont="1" applyBorder="1" applyProtection="1">
      <alignment vertical="center"/>
    </xf>
    <xf numFmtId="177" fontId="8" fillId="0" borderId="3" xfId="0" applyNumberFormat="1" applyFont="1" applyBorder="1" applyAlignment="1" applyProtection="1">
      <alignment horizontal="center" vertical="center"/>
    </xf>
    <xf numFmtId="176" fontId="8" fillId="0" borderId="2" xfId="0" applyNumberFormat="1" applyFont="1" applyBorder="1" applyAlignment="1" applyProtection="1">
      <alignment horizontal="left" vertical="center" indent="1"/>
    </xf>
    <xf numFmtId="0" fontId="8" fillId="0" borderId="2" xfId="0" applyFont="1" applyBorder="1" applyAlignment="1" applyProtection="1">
      <alignment horizontal="left" vertical="center" indent="1"/>
    </xf>
    <xf numFmtId="0" fontId="8" fillId="0" borderId="1" xfId="0" applyFont="1" applyBorder="1" applyAlignment="1" applyProtection="1">
      <alignment horizontal="distributed" vertical="center"/>
    </xf>
    <xf numFmtId="0" fontId="8" fillId="0" borderId="9" xfId="0" applyFont="1" applyBorder="1" applyAlignment="1" applyProtection="1">
      <alignment horizontal="distributed" vertical="center"/>
    </xf>
    <xf numFmtId="0" fontId="8" fillId="0" borderId="3" xfId="0" applyFont="1" applyBorder="1" applyAlignment="1" applyProtection="1">
      <alignment horizontal="distributed" vertical="center"/>
    </xf>
    <xf numFmtId="177" fontId="8" fillId="0" borderId="1" xfId="0" applyNumberFormat="1" applyFont="1" applyBorder="1" applyAlignment="1" applyProtection="1">
      <alignment horizontal="left" vertical="center" indent="1"/>
    </xf>
    <xf numFmtId="0" fontId="8" fillId="0" borderId="9" xfId="0" applyFont="1" applyBorder="1" applyAlignment="1" applyProtection="1">
      <alignment horizontal="left" vertical="center" indent="1"/>
    </xf>
    <xf numFmtId="0" fontId="8" fillId="0" borderId="3" xfId="0" applyFont="1" applyBorder="1" applyAlignment="1" applyProtection="1">
      <alignment horizontal="left" vertical="center" indent="1"/>
    </xf>
    <xf numFmtId="0" fontId="8" fillId="0" borderId="2" xfId="0" applyFont="1" applyBorder="1" applyAlignment="1" applyProtection="1">
      <alignment horizontal="center" vertical="center" textRotation="255"/>
    </xf>
    <xf numFmtId="0" fontId="8" fillId="0" borderId="2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177" fontId="8" fillId="0" borderId="2" xfId="0" applyNumberFormat="1" applyFont="1" applyBorder="1" applyProtection="1">
      <alignment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left" vertical="center" textRotation="255"/>
    </xf>
    <xf numFmtId="0" fontId="17" fillId="0" borderId="19" xfId="0" applyFont="1" applyBorder="1" applyAlignment="1" applyProtection="1">
      <alignment horizontal="left" vertical="center" textRotation="255"/>
    </xf>
    <xf numFmtId="177" fontId="8" fillId="0" borderId="16" xfId="0" applyNumberFormat="1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18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textRotation="255"/>
    </xf>
    <xf numFmtId="177" fontId="8" fillId="0" borderId="23" xfId="0" applyNumberFormat="1" applyFont="1" applyBorder="1" applyAlignment="1" applyProtection="1">
      <alignment horizontal="center" vertical="center" shrinkToFit="1"/>
    </xf>
    <xf numFmtId="177" fontId="8" fillId="0" borderId="1" xfId="0" applyNumberFormat="1" applyFont="1" applyBorder="1" applyProtection="1">
      <alignment vertical="center"/>
    </xf>
    <xf numFmtId="177" fontId="8" fillId="0" borderId="3" xfId="0" applyNumberFormat="1" applyFont="1" applyBorder="1" applyProtection="1">
      <alignment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0" fontId="8" fillId="0" borderId="0" xfId="0" applyFont="1" applyAlignment="1" applyProtection="1">
      <alignment horizontal="distributed" vertical="center"/>
    </xf>
    <xf numFmtId="176" fontId="8" fillId="0" borderId="1" xfId="0" applyNumberFormat="1" applyFont="1" applyBorder="1" applyAlignment="1" applyProtection="1">
      <alignment horizontal="center" vertical="center" shrinkToFit="1"/>
    </xf>
    <xf numFmtId="176" fontId="8" fillId="0" borderId="3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177" fontId="8" fillId="0" borderId="25" xfId="0" applyNumberFormat="1" applyFont="1" applyBorder="1" applyAlignment="1" applyProtection="1">
      <alignment vertical="center"/>
    </xf>
    <xf numFmtId="0" fontId="8" fillId="0" borderId="2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vertical="center" shrinkToFit="1"/>
    </xf>
    <xf numFmtId="177" fontId="10" fillId="0" borderId="3" xfId="0" applyNumberFormat="1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76" fontId="8" fillId="0" borderId="0" xfId="0" applyNumberFormat="1" applyFont="1" applyAlignment="1" applyProtection="1">
      <alignment horizontal="distributed"/>
    </xf>
    <xf numFmtId="0" fontId="8" fillId="0" borderId="46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textRotation="255"/>
    </xf>
    <xf numFmtId="0" fontId="8" fillId="0" borderId="45" xfId="0" applyFont="1" applyBorder="1" applyAlignment="1" applyProtection="1">
      <alignment horizontal="center" vertical="center" textRotation="255"/>
    </xf>
    <xf numFmtId="0" fontId="8" fillId="0" borderId="15" xfId="0" applyFont="1" applyBorder="1" applyAlignment="1" applyProtection="1">
      <alignment horizontal="center" vertical="center" textRotation="255"/>
    </xf>
    <xf numFmtId="0" fontId="7" fillId="0" borderId="40" xfId="0" applyFont="1" applyFill="1" applyBorder="1" applyAlignment="1" applyProtection="1">
      <alignment horizontal="center" shrinkToFit="1"/>
    </xf>
    <xf numFmtId="0" fontId="7" fillId="0" borderId="41" xfId="0" applyFont="1" applyFill="1" applyBorder="1" applyAlignment="1" applyProtection="1">
      <alignment horizontal="center" shrinkToFit="1"/>
    </xf>
    <xf numFmtId="0" fontId="7" fillId="0" borderId="42" xfId="0" applyFont="1" applyFill="1" applyBorder="1" applyAlignment="1" applyProtection="1">
      <alignment horizont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8" fontId="20" fillId="3" borderId="2" xfId="0" applyNumberFormat="1" applyFont="1" applyFill="1" applyBorder="1" applyProtection="1">
      <alignment vertical="center"/>
      <protection locked="0"/>
    </xf>
    <xf numFmtId="0" fontId="8" fillId="3" borderId="2" xfId="0" applyNumberFormat="1" applyFont="1" applyFill="1" applyBorder="1" applyAlignment="1" applyProtection="1">
      <alignment horizontal="left" vertical="center" indent="1"/>
      <protection locked="0"/>
    </xf>
    <xf numFmtId="0" fontId="13" fillId="3" borderId="2" xfId="0" applyNumberFormat="1" applyFont="1" applyFill="1" applyBorder="1" applyAlignment="1" applyProtection="1">
      <alignment horizontal="left" vertical="center" indent="1"/>
      <protection locked="0"/>
    </xf>
    <xf numFmtId="179" fontId="25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distributed" vertical="center"/>
      <protection locked="0"/>
    </xf>
    <xf numFmtId="0" fontId="12" fillId="3" borderId="0" xfId="0" applyFont="1" applyFill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right" vertical="center"/>
    </xf>
    <xf numFmtId="176" fontId="13" fillId="3" borderId="0" xfId="0" applyNumberFormat="1" applyFont="1" applyFill="1" applyAlignment="1" applyProtection="1">
      <alignment horizontal="distributed"/>
      <protection locked="0"/>
    </xf>
    <xf numFmtId="0" fontId="13" fillId="3" borderId="16" xfId="0" applyFont="1" applyFill="1" applyBorder="1" applyAlignment="1" applyProtection="1">
      <alignment horizontal="center" vertical="center" shrinkToFit="1"/>
      <protection locked="0"/>
    </xf>
    <xf numFmtId="0" fontId="13" fillId="3" borderId="23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13" fillId="3" borderId="25" xfId="0" applyFont="1" applyFill="1" applyBorder="1" applyAlignment="1" applyProtection="1">
      <alignment horizontal="center" vertical="center" shrinkToFit="1"/>
      <protection locked="0"/>
    </xf>
    <xf numFmtId="0" fontId="13" fillId="3" borderId="25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176" fontId="13" fillId="3" borderId="16" xfId="0" applyNumberFormat="1" applyFont="1" applyFill="1" applyBorder="1" applyAlignment="1" applyProtection="1">
      <alignment horizontal="center" vertical="center"/>
      <protection locked="0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176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176" fontId="8" fillId="3" borderId="16" xfId="0" applyNumberFormat="1" applyFont="1" applyFill="1" applyBorder="1" applyAlignment="1" applyProtection="1">
      <alignment horizontal="center" vertical="center"/>
      <protection locked="0"/>
    </xf>
    <xf numFmtId="176" fontId="8" fillId="3" borderId="23" xfId="0" applyNumberFormat="1" applyFont="1" applyFill="1" applyBorder="1" applyAlignment="1" applyProtection="1">
      <alignment horizontal="center" vertical="center"/>
      <protection locked="0"/>
    </xf>
    <xf numFmtId="176" fontId="8" fillId="3" borderId="17" xfId="0" applyNumberFormat="1" applyFont="1" applyFill="1" applyBorder="1" applyAlignment="1" applyProtection="1">
      <alignment horizontal="center" vertical="center"/>
      <protection locked="0"/>
    </xf>
    <xf numFmtId="177" fontId="13" fillId="3" borderId="2" xfId="0" applyNumberFormat="1" applyFont="1" applyFill="1" applyBorder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 shrinkToFit="1"/>
    </xf>
    <xf numFmtId="176" fontId="24" fillId="3" borderId="1" xfId="0" applyNumberFormat="1" applyFont="1" applyFill="1" applyBorder="1" applyAlignment="1" applyProtection="1">
      <alignment horizontal="distributed" vertical="center" shrinkToFit="1"/>
      <protection locked="0"/>
    </xf>
    <xf numFmtId="176" fontId="24" fillId="3" borderId="3" xfId="0" applyNumberFormat="1" applyFont="1" applyFill="1" applyBorder="1" applyAlignment="1" applyProtection="1">
      <alignment horizontal="distributed" vertical="center" shrinkToFit="1"/>
      <protection locked="0"/>
    </xf>
    <xf numFmtId="177" fontId="25" fillId="3" borderId="2" xfId="0" applyNumberFormat="1" applyFont="1" applyFill="1" applyBorder="1" applyAlignment="1" applyProtection="1">
      <alignment horizontal="center" vertical="center"/>
      <protection locked="0"/>
    </xf>
    <xf numFmtId="178" fontId="8" fillId="3" borderId="2" xfId="0" applyNumberFormat="1" applyFont="1" applyFill="1" applyBorder="1" applyProtection="1">
      <alignment vertical="center"/>
      <protection locked="0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left" vertical="center" indent="1"/>
      <protection locked="0"/>
    </xf>
    <xf numFmtId="0" fontId="13" fillId="3" borderId="9" xfId="0" applyFont="1" applyFill="1" applyBorder="1" applyAlignment="1" applyProtection="1">
      <alignment horizontal="left" vertical="center" indent="1"/>
      <protection locked="0"/>
    </xf>
    <xf numFmtId="0" fontId="13" fillId="3" borderId="3" xfId="0" applyFont="1" applyFill="1" applyBorder="1" applyAlignment="1" applyProtection="1">
      <alignment horizontal="left" vertical="center" indent="1"/>
      <protection locked="0"/>
    </xf>
    <xf numFmtId="0" fontId="16" fillId="3" borderId="40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Protection="1">
      <alignment vertical="center"/>
      <protection locked="0"/>
    </xf>
    <xf numFmtId="0" fontId="18" fillId="3" borderId="42" xfId="0" applyFont="1" applyFill="1" applyBorder="1" applyProtection="1">
      <alignment vertical="center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177" fontId="2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48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76" fontId="2" fillId="3" borderId="0" xfId="0" applyNumberFormat="1" applyFont="1" applyFill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right" vertical="center"/>
    </xf>
    <xf numFmtId="0" fontId="2" fillId="0" borderId="25" xfId="0" applyFont="1" applyBorder="1" applyAlignment="1" applyProtection="1">
      <alignment horizontal="center" vertical="center"/>
    </xf>
    <xf numFmtId="0" fontId="22" fillId="2" borderId="16" xfId="0" applyFont="1" applyFill="1" applyBorder="1" applyAlignment="1" applyProtection="1">
      <alignment horizontal="center" vertical="center"/>
    </xf>
    <xf numFmtId="0" fontId="22" fillId="2" borderId="23" xfId="0" applyFont="1" applyFill="1" applyBorder="1" applyAlignment="1" applyProtection="1">
      <alignment horizontal="center" vertical="center"/>
    </xf>
    <xf numFmtId="0" fontId="22" fillId="2" borderId="17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0" borderId="1" xfId="0" applyNumberFormat="1" applyFont="1" applyBorder="1" applyAlignment="1" applyProtection="1">
      <alignment vertical="center" shrinkToFit="1"/>
    </xf>
    <xf numFmtId="177" fontId="3" fillId="0" borderId="3" xfId="0" applyNumberFormat="1" applyFont="1" applyBorder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/>
    </xf>
    <xf numFmtId="0" fontId="23" fillId="4" borderId="21" xfId="0" applyFont="1" applyFill="1" applyBorder="1" applyAlignment="1" applyProtection="1">
      <alignment vertical="center" wrapText="1"/>
    </xf>
    <xf numFmtId="0" fontId="23" fillId="4" borderId="0" xfId="0" applyFont="1" applyFill="1" applyBorder="1" applyAlignment="1" applyProtection="1">
      <alignment vertical="center" wrapText="1"/>
    </xf>
    <xf numFmtId="0" fontId="23" fillId="4" borderId="24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distributed" vertical="center"/>
    </xf>
    <xf numFmtId="176" fontId="2" fillId="3" borderId="1" xfId="0" applyNumberFormat="1" applyFont="1" applyFill="1" applyBorder="1" applyAlignment="1" applyProtection="1">
      <alignment horizontal="distributed" vertical="center" shrinkToFit="1"/>
      <protection locked="0"/>
    </xf>
    <xf numFmtId="176" fontId="2" fillId="3" borderId="3" xfId="0" applyNumberFormat="1" applyFont="1" applyFill="1" applyBorder="1" applyAlignment="1" applyProtection="1">
      <alignment horizontal="distributed" vertical="center" shrinkToFit="1"/>
      <protection locked="0"/>
    </xf>
    <xf numFmtId="0" fontId="2" fillId="3" borderId="0" xfId="0" applyFont="1" applyFill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77" fontId="2" fillId="3" borderId="1" xfId="0" applyNumberFormat="1" applyFont="1" applyFill="1" applyBorder="1" applyProtection="1">
      <alignment vertical="center"/>
      <protection locked="0"/>
    </xf>
    <xf numFmtId="177" fontId="2" fillId="3" borderId="3" xfId="0" applyNumberFormat="1" applyFont="1" applyFill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 shrinkToFit="1"/>
      <protection locked="0"/>
    </xf>
    <xf numFmtId="0" fontId="23" fillId="4" borderId="21" xfId="0" applyFont="1" applyFill="1" applyBorder="1" applyProtection="1">
      <alignment vertical="center"/>
    </xf>
    <xf numFmtId="0" fontId="23" fillId="4" borderId="0" xfId="0" applyFont="1" applyFill="1" applyBorder="1" applyProtection="1">
      <alignment vertical="center"/>
    </xf>
    <xf numFmtId="0" fontId="23" fillId="4" borderId="24" xfId="0" applyFont="1" applyFill="1" applyBorder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Border="1" applyProtection="1">
      <alignment vertical="center"/>
    </xf>
    <xf numFmtId="177" fontId="2" fillId="0" borderId="3" xfId="0" applyNumberFormat="1" applyFont="1" applyBorder="1" applyProtection="1">
      <alignment vertical="center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18" xfId="0" applyFont="1" applyFill="1" applyBorder="1" applyAlignment="1" applyProtection="1">
      <alignment horizontal="center" vertical="center" shrinkToFit="1"/>
      <protection locked="0"/>
    </xf>
    <xf numFmtId="0" fontId="19" fillId="0" borderId="9" xfId="0" applyFont="1" applyBorder="1" applyAlignment="1" applyProtection="1">
      <alignment horizontal="center" vertical="center" textRotation="255"/>
    </xf>
    <xf numFmtId="0" fontId="23" fillId="4" borderId="21" xfId="0" applyFont="1" applyFill="1" applyBorder="1" applyAlignment="1" applyProtection="1">
      <alignment vertical="top"/>
    </xf>
    <xf numFmtId="0" fontId="23" fillId="4" borderId="0" xfId="0" applyFont="1" applyFill="1" applyBorder="1" applyAlignment="1" applyProtection="1">
      <alignment vertical="top"/>
    </xf>
    <xf numFmtId="0" fontId="23" fillId="4" borderId="24" xfId="0" applyFont="1" applyFill="1" applyBorder="1" applyAlignment="1" applyProtection="1">
      <alignment vertical="top"/>
    </xf>
    <xf numFmtId="0" fontId="19" fillId="0" borderId="17" xfId="0" applyFont="1" applyBorder="1" applyAlignment="1" applyProtection="1">
      <alignment horizontal="left" vertical="center" textRotation="255"/>
    </xf>
    <xf numFmtId="0" fontId="19" fillId="0" borderId="19" xfId="0" applyFont="1" applyBorder="1" applyAlignment="1" applyProtection="1">
      <alignment horizontal="left" vertical="center" textRotation="255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0" fontId="6" fillId="3" borderId="41" xfId="0" applyFont="1" applyFill="1" applyBorder="1" applyAlignment="1" applyProtection="1">
      <alignment horizontal="center" shrinkToFit="1"/>
      <protection locked="0"/>
    </xf>
    <xf numFmtId="0" fontId="6" fillId="3" borderId="42" xfId="0" applyFont="1" applyFill="1" applyBorder="1" applyAlignment="1" applyProtection="1">
      <alignment horizontal="center" shrinkToFit="1"/>
      <protection locked="0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23" fillId="4" borderId="21" xfId="0" applyFont="1" applyFill="1" applyBorder="1" applyAlignment="1" applyProtection="1">
      <alignment vertical="top" wrapText="1"/>
    </xf>
    <xf numFmtId="0" fontId="23" fillId="4" borderId="0" xfId="0" applyFont="1" applyFill="1" applyBorder="1" applyAlignment="1" applyProtection="1">
      <alignment vertical="top" wrapText="1"/>
    </xf>
    <xf numFmtId="0" fontId="23" fillId="4" borderId="24" xfId="0" applyFont="1" applyFill="1" applyBorder="1" applyAlignment="1" applyProtection="1">
      <alignment vertical="top" wrapText="1"/>
    </xf>
    <xf numFmtId="0" fontId="23" fillId="4" borderId="18" xfId="0" applyFont="1" applyFill="1" applyBorder="1" applyAlignment="1" applyProtection="1">
      <alignment vertical="top" wrapText="1"/>
    </xf>
    <xf numFmtId="0" fontId="23" fillId="4" borderId="25" xfId="0" applyFont="1" applyFill="1" applyBorder="1" applyAlignment="1" applyProtection="1">
      <alignment vertical="top" wrapText="1"/>
    </xf>
    <xf numFmtId="0" fontId="23" fillId="4" borderId="19" xfId="0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distributed" vertical="center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2" fillId="3" borderId="9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left" vertical="center" indent="1"/>
      <protection locked="0"/>
    </xf>
    <xf numFmtId="176" fontId="2" fillId="3" borderId="16" xfId="0" applyNumberFormat="1" applyFont="1" applyFill="1" applyBorder="1" applyAlignment="1" applyProtection="1">
      <alignment horizontal="center" vertical="center"/>
      <protection locked="0"/>
    </xf>
    <xf numFmtId="176" fontId="2" fillId="3" borderId="23" xfId="0" applyNumberFormat="1" applyFont="1" applyFill="1" applyBorder="1" applyAlignment="1" applyProtection="1">
      <alignment horizontal="center" vertical="center"/>
      <protection locked="0"/>
    </xf>
    <xf numFmtId="176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NumberFormat="1" applyFont="1" applyFill="1" applyBorder="1" applyAlignment="1" applyProtection="1">
      <alignment horizontal="left" vertical="center" indent="1"/>
      <protection locked="0"/>
    </xf>
    <xf numFmtId="178" fontId="2" fillId="3" borderId="2" xfId="0" applyNumberFormat="1" applyFont="1" applyFill="1" applyBorder="1" applyProtection="1">
      <alignment vertical="center"/>
      <protection locked="0"/>
    </xf>
    <xf numFmtId="177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</xf>
    <xf numFmtId="176" fontId="2" fillId="0" borderId="23" xfId="0" applyNumberFormat="1" applyFont="1" applyBorder="1" applyAlignment="1" applyProtection="1">
      <alignment horizontal="center" vertical="center"/>
    </xf>
    <xf numFmtId="176" fontId="2" fillId="0" borderId="17" xfId="0" applyNumberFormat="1" applyFont="1" applyBorder="1" applyAlignment="1" applyProtection="1">
      <alignment horizontal="center" vertical="center"/>
    </xf>
    <xf numFmtId="178" fontId="2" fillId="0" borderId="2" xfId="0" applyNumberFormat="1" applyFont="1" applyBorder="1" applyProtection="1">
      <alignment vertical="center"/>
    </xf>
    <xf numFmtId="177" fontId="2" fillId="0" borderId="2" xfId="0" applyNumberFormat="1" applyFont="1" applyBorder="1" applyAlignment="1" applyProtection="1">
      <alignment horizontal="center" vertical="center"/>
    </xf>
    <xf numFmtId="179" fontId="2" fillId="0" borderId="2" xfId="0" applyNumberFormat="1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" xfId="0" applyFont="1" applyBorder="1" applyProtection="1">
      <alignment vertical="center"/>
    </xf>
    <xf numFmtId="179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distributed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176" fontId="2" fillId="0" borderId="2" xfId="0" applyNumberFormat="1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177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177" fontId="2" fillId="0" borderId="2" xfId="0" applyNumberFormat="1" applyFont="1" applyBorder="1" applyProtection="1">
      <alignment vertical="center"/>
    </xf>
    <xf numFmtId="177" fontId="2" fillId="0" borderId="14" xfId="0" applyNumberFormat="1" applyFont="1" applyBorder="1" applyAlignment="1" applyProtection="1">
      <alignment horizontal="center" vertical="center"/>
    </xf>
    <xf numFmtId="177" fontId="2" fillId="0" borderId="15" xfId="0" applyNumberFormat="1" applyFont="1" applyBorder="1" applyAlignment="1" applyProtection="1">
      <alignment horizontal="center" vertical="center"/>
    </xf>
    <xf numFmtId="177" fontId="2" fillId="0" borderId="16" xfId="0" applyNumberFormat="1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177" fontId="2" fillId="0" borderId="23" xfId="0" applyNumberFormat="1" applyFont="1" applyBorder="1" applyAlignment="1" applyProtection="1">
      <alignment horizontal="center" vertical="center" shrinkToFit="1"/>
    </xf>
    <xf numFmtId="176" fontId="2" fillId="0" borderId="1" xfId="0" applyNumberFormat="1" applyFont="1" applyBorder="1" applyAlignment="1" applyProtection="1">
      <alignment horizontal="center" vertical="center" shrinkToFit="1"/>
    </xf>
    <xf numFmtId="176" fontId="2" fillId="0" borderId="3" xfId="0" applyNumberFormat="1" applyFont="1" applyBorder="1" applyAlignment="1" applyProtection="1">
      <alignment horizontal="center" vertical="center" shrinkToFit="1"/>
    </xf>
    <xf numFmtId="0" fontId="6" fillId="0" borderId="40" xfId="0" applyFont="1" applyFill="1" applyBorder="1" applyAlignment="1" applyProtection="1">
      <alignment horizontal="center" shrinkToFit="1"/>
    </xf>
    <xf numFmtId="0" fontId="6" fillId="0" borderId="41" xfId="0" applyFont="1" applyFill="1" applyBorder="1" applyAlignment="1" applyProtection="1">
      <alignment horizontal="center" shrinkToFit="1"/>
    </xf>
    <xf numFmtId="0" fontId="6" fillId="0" borderId="42" xfId="0" applyFont="1" applyFill="1" applyBorder="1" applyAlignment="1" applyProtection="1">
      <alignment horizontal="center" shrinkToFit="1"/>
    </xf>
    <xf numFmtId="0" fontId="2" fillId="0" borderId="0" xfId="0" applyFont="1" applyFill="1" applyAlignment="1" applyProtection="1">
      <alignment horizontal="left" vertical="center" shrinkToFit="1"/>
    </xf>
    <xf numFmtId="0" fontId="2" fillId="0" borderId="2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4" xfId="0" applyNumberFormat="1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177" fontId="2" fillId="0" borderId="1" xfId="0" applyNumberFormat="1" applyFont="1" applyBorder="1" applyAlignment="1" applyProtection="1">
      <alignment horizontal="left" vertical="center" indent="1"/>
    </xf>
    <xf numFmtId="0" fontId="2" fillId="0" borderId="9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horizontal="left" vertical="center" indent="1"/>
    </xf>
    <xf numFmtId="176" fontId="2" fillId="0" borderId="2" xfId="0" applyNumberFormat="1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left" vertical="center" indent="1"/>
    </xf>
    <xf numFmtId="178" fontId="2" fillId="0" borderId="1" xfId="0" applyNumberFormat="1" applyFont="1" applyBorder="1" applyProtection="1">
      <alignment vertical="center"/>
    </xf>
    <xf numFmtId="178" fontId="2" fillId="0" borderId="9" xfId="0" applyNumberFormat="1" applyFont="1" applyBorder="1" applyProtection="1">
      <alignment vertical="center"/>
    </xf>
    <xf numFmtId="178" fontId="2" fillId="0" borderId="3" xfId="0" applyNumberFormat="1" applyFont="1" applyBorder="1" applyProtection="1">
      <alignment vertical="center"/>
    </xf>
    <xf numFmtId="177" fontId="2" fillId="0" borderId="9" xfId="0" applyNumberFormat="1" applyFont="1" applyBorder="1" applyAlignment="1" applyProtection="1">
      <alignment horizontal="center" vertical="center"/>
    </xf>
    <xf numFmtId="177" fontId="2" fillId="0" borderId="3" xfId="0" applyNumberFormat="1" applyFont="1" applyBorder="1" applyAlignment="1" applyProtection="1">
      <alignment horizontal="center" vertical="center"/>
    </xf>
    <xf numFmtId="177" fontId="2" fillId="0" borderId="12" xfId="0" applyNumberFormat="1" applyFont="1" applyBorder="1" applyAlignment="1" applyProtection="1">
      <alignment horizontal="center" vertical="center"/>
    </xf>
    <xf numFmtId="177" fontId="2" fillId="0" borderId="26" xfId="0" applyNumberFormat="1" applyFont="1" applyBorder="1" applyAlignment="1" applyProtection="1">
      <alignment horizontal="center" vertical="center"/>
    </xf>
    <xf numFmtId="177" fontId="2" fillId="0" borderId="10" xfId="0" applyNumberFormat="1" applyFont="1" applyBorder="1" applyAlignment="1" applyProtection="1">
      <alignment horizontal="center" vertical="center"/>
    </xf>
    <xf numFmtId="177" fontId="2" fillId="0" borderId="27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45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shrinkToFit="1"/>
      <protection locked="0"/>
    </xf>
    <xf numFmtId="0" fontId="26" fillId="3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</xf>
    <xf numFmtId="0" fontId="26" fillId="3" borderId="0" xfId="0" quotePrefix="1" applyFont="1" applyFill="1" applyAlignment="1" applyProtection="1">
      <alignment horizontal="center" vertical="center" shrinkToFit="1"/>
      <protection locked="0"/>
    </xf>
    <xf numFmtId="0" fontId="2" fillId="3" borderId="21" xfId="0" quotePrefix="1" applyFont="1" applyFill="1" applyBorder="1" applyAlignment="1" applyProtection="1">
      <alignment horizontal="center" vertical="center" shrinkToFit="1"/>
      <protection locked="0"/>
    </xf>
    <xf numFmtId="0" fontId="6" fillId="3" borderId="40" xfId="0" quotePrefix="1" applyFont="1" applyFill="1" applyBorder="1" applyAlignment="1" applyProtection="1">
      <alignment horizontal="center" shrinkToFit="1"/>
      <protection locked="0"/>
    </xf>
    <xf numFmtId="0" fontId="2" fillId="3" borderId="0" xfId="0" quotePrefix="1" applyFont="1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E1FFFF"/>
      <color rgb="FFE5FFFF"/>
      <color rgb="FFEFFFFF"/>
      <color rgb="FFCCFFFF"/>
      <color rgb="FFEBFFFF"/>
      <color rgb="FFD9FFFF"/>
      <color rgb="FFF2F0F6"/>
      <color rgb="FFF3F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571500</xdr:colOff>
      <xdr:row>5</xdr:row>
      <xdr:rowOff>66675</xdr:rowOff>
    </xdr:from>
    <xdr:to>
      <xdr:col>16</xdr:col>
      <xdr:colOff>0</xdr:colOff>
      <xdr:row>5</xdr:row>
      <xdr:rowOff>219075</xdr:rowOff>
    </xdr:to>
    <xdr:sp macro="" textlink="">
      <xdr:nvSpPr>
        <xdr:cNvPr id="1194" name="Oval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/>
        </xdr:cNvSpPr>
      </xdr:nvSpPr>
      <xdr:spPr bwMode="auto">
        <a:xfrm>
          <a:off x="6153150" y="1285875"/>
          <a:ext cx="152400" cy="1524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548457</xdr:colOff>
      <xdr:row>32</xdr:row>
      <xdr:rowOff>38100</xdr:rowOff>
    </xdr:from>
    <xdr:to>
      <xdr:col>15</xdr:col>
      <xdr:colOff>699014</xdr:colOff>
      <xdr:row>32</xdr:row>
      <xdr:rowOff>190500</xdr:rowOff>
    </xdr:to>
    <xdr:sp macro="" textlink="">
      <xdr:nvSpPr>
        <xdr:cNvPr id="1195" name="Oval 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/>
        </xdr:cNvSpPr>
      </xdr:nvSpPr>
      <xdr:spPr bwMode="auto">
        <a:xfrm>
          <a:off x="6132872" y="7327798"/>
          <a:ext cx="150557" cy="1524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542925</xdr:colOff>
      <xdr:row>59</xdr:row>
      <xdr:rowOff>38100</xdr:rowOff>
    </xdr:from>
    <xdr:to>
      <xdr:col>15</xdr:col>
      <xdr:colOff>695325</xdr:colOff>
      <xdr:row>59</xdr:row>
      <xdr:rowOff>190500</xdr:rowOff>
    </xdr:to>
    <xdr:sp macro="" textlink="">
      <xdr:nvSpPr>
        <xdr:cNvPr id="1196" name="Oval 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/>
        </xdr:cNvSpPr>
      </xdr:nvSpPr>
      <xdr:spPr bwMode="auto">
        <a:xfrm>
          <a:off x="6124575" y="13439775"/>
          <a:ext cx="152400" cy="152400"/>
        </a:xfrm>
        <a:prstGeom prst="ellips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104775</xdr:colOff>
      <xdr:row>0</xdr:row>
      <xdr:rowOff>38100</xdr:rowOff>
    </xdr:from>
    <xdr:to>
      <xdr:col>21</xdr:col>
      <xdr:colOff>238125</xdr:colOff>
      <xdr:row>1</xdr:row>
      <xdr:rowOff>180975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6410325" y="38100"/>
          <a:ext cx="1914525" cy="40957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新規お取引きの際は弊社経理課と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打合せの上記入願います。</a:t>
          </a:r>
        </a:p>
      </xdr:txBody>
    </xdr:sp>
    <xdr:clientData/>
  </xdr:twoCellAnchor>
  <xdr:twoCellAnchor>
    <xdr:from>
      <xdr:col>7</xdr:col>
      <xdr:colOff>114300</xdr:colOff>
      <xdr:row>1</xdr:row>
      <xdr:rowOff>133350</xdr:rowOff>
    </xdr:from>
    <xdr:to>
      <xdr:col>12</xdr:col>
      <xdr:colOff>38100</xdr:colOff>
      <xdr:row>2</xdr:row>
      <xdr:rowOff>190500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286125" y="400050"/>
          <a:ext cx="1428750" cy="29527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注文書左上の番号(４桁)</a:t>
          </a:r>
        </a:p>
      </xdr:txBody>
    </xdr:sp>
    <xdr:clientData/>
  </xdr:twoCellAnchor>
  <xdr:twoCellAnchor>
    <xdr:from>
      <xdr:col>18</xdr:col>
      <xdr:colOff>142875</xdr:colOff>
      <xdr:row>15</xdr:row>
      <xdr:rowOff>133349</xdr:rowOff>
    </xdr:from>
    <xdr:to>
      <xdr:col>24</xdr:col>
      <xdr:colOff>180975</xdr:colOff>
      <xdr:row>17</xdr:row>
      <xdr:rowOff>85724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7134225" y="3705224"/>
          <a:ext cx="2057400" cy="37147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正しい工事名を確認の上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記入して下さい。</a:t>
          </a:r>
        </a:p>
      </xdr:txBody>
    </xdr:sp>
    <xdr:clientData/>
  </xdr:twoCellAnchor>
  <xdr:twoCellAnchor>
    <xdr:from>
      <xdr:col>15</xdr:col>
      <xdr:colOff>390525</xdr:colOff>
      <xdr:row>0</xdr:row>
      <xdr:rowOff>257175</xdr:rowOff>
    </xdr:from>
    <xdr:to>
      <xdr:col>16</xdr:col>
      <xdr:colOff>104775</xdr:colOff>
      <xdr:row>7</xdr:row>
      <xdr:rowOff>114300</xdr:rowOff>
    </xdr:to>
    <xdr:sp macro="" textlink="">
      <xdr:nvSpPr>
        <xdr:cNvPr id="1200" name="Line 1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flipH="1">
          <a:off x="5972175" y="257175"/>
          <a:ext cx="438150" cy="1552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12</xdr:row>
      <xdr:rowOff>114300</xdr:rowOff>
    </xdr:from>
    <xdr:to>
      <xdr:col>18</xdr:col>
      <xdr:colOff>133350</xdr:colOff>
      <xdr:row>16</xdr:row>
      <xdr:rowOff>104775</xdr:rowOff>
    </xdr:to>
    <xdr:sp macro="" textlink="">
      <xdr:nvSpPr>
        <xdr:cNvPr id="1201" name="Line 1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ShapeType="1"/>
        </xdr:cNvSpPr>
      </xdr:nvSpPr>
      <xdr:spPr bwMode="auto">
        <a:xfrm flipH="1" flipV="1">
          <a:off x="3952875" y="3000375"/>
          <a:ext cx="3171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609600</xdr:colOff>
      <xdr:row>2</xdr:row>
      <xdr:rowOff>38100</xdr:rowOff>
    </xdr:from>
    <xdr:to>
      <xdr:col>7</xdr:col>
      <xdr:colOff>104775</xdr:colOff>
      <xdr:row>5</xdr:row>
      <xdr:rowOff>133350</xdr:rowOff>
    </xdr:to>
    <xdr:sp macro="" textlink="">
      <xdr:nvSpPr>
        <xdr:cNvPr id="1202" name="Line 14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ShapeType="1"/>
        </xdr:cNvSpPr>
      </xdr:nvSpPr>
      <xdr:spPr bwMode="auto">
        <a:xfrm flipH="1">
          <a:off x="2790825" y="542925"/>
          <a:ext cx="485775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13</xdr:row>
      <xdr:rowOff>47625</xdr:rowOff>
    </xdr:from>
    <xdr:to>
      <xdr:col>24</xdr:col>
      <xdr:colOff>190500</xdr:colOff>
      <xdr:row>14</xdr:row>
      <xdr:rowOff>228600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7124700" y="3181350"/>
          <a:ext cx="2076450" cy="37147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ドロップダウンリストより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当座・普通どちらかを選択して下さい</a:t>
          </a:r>
        </a:p>
      </xdr:txBody>
    </xdr:sp>
    <xdr:clientData/>
  </xdr:twoCellAnchor>
  <xdr:twoCellAnchor>
    <xdr:from>
      <xdr:col>3</xdr:col>
      <xdr:colOff>476250</xdr:colOff>
      <xdr:row>7</xdr:row>
      <xdr:rowOff>130583</xdr:rowOff>
    </xdr:from>
    <xdr:to>
      <xdr:col>5</xdr:col>
      <xdr:colOff>15363</xdr:colOff>
      <xdr:row>13</xdr:row>
      <xdr:rowOff>114297</xdr:rowOff>
    </xdr:to>
    <xdr:sp macro="" textlink="">
      <xdr:nvSpPr>
        <xdr:cNvPr id="1204" name="Line 17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ShapeType="1"/>
        </xdr:cNvSpPr>
      </xdr:nvSpPr>
      <xdr:spPr bwMode="auto">
        <a:xfrm flipV="1">
          <a:off x="1789778" y="1828184"/>
          <a:ext cx="407117" cy="14201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17</xdr:row>
      <xdr:rowOff>171450</xdr:rowOff>
    </xdr:from>
    <xdr:to>
      <xdr:col>24</xdr:col>
      <xdr:colOff>180975</xdr:colOff>
      <xdr:row>22</xdr:row>
      <xdr:rowOff>114300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7134225" y="4162425"/>
          <a:ext cx="2057400" cy="990600"/>
        </a:xfrm>
        <a:prstGeom prst="roundRect">
          <a:avLst>
            <a:gd name="adj" fmla="val 1562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納入数・品名等が多い場合は、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「</a:t>
          </a:r>
          <a:r>
            <a:rPr lang="ja-JP" altLang="en-US" sz="800" b="1" i="0" u="none" strike="noStrike" baseline="0">
              <a:solidFill>
                <a:srgbClr val="0000FF"/>
              </a:solidFill>
              <a:latin typeface="HGｺﾞｼｯｸM"/>
              <a:ea typeface="HGｺﾞｼｯｸM"/>
            </a:rPr>
            <a:t>品名欄→別紙明細の通り、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HGｺﾞｼｯｸM"/>
              <a:ea typeface="HGｺﾞｼｯｸM"/>
            </a:rPr>
            <a:t>  数量→一式、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HGｺﾞｼｯｸM"/>
              <a:ea typeface="HGｺﾞｼｯｸM"/>
            </a:rPr>
            <a:t>  金額→合計金額の数字(税抜)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]を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入れて頂いて結構です。その場合は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別紙明細を添付して下さい。</a:t>
          </a:r>
        </a:p>
      </xdr:txBody>
    </xdr:sp>
    <xdr:clientData/>
  </xdr:twoCellAnchor>
  <xdr:twoCellAnchor>
    <xdr:from>
      <xdr:col>7</xdr:col>
      <xdr:colOff>257175</xdr:colOff>
      <xdr:row>15</xdr:row>
      <xdr:rowOff>95250</xdr:rowOff>
    </xdr:from>
    <xdr:to>
      <xdr:col>18</xdr:col>
      <xdr:colOff>142875</xdr:colOff>
      <xdr:row>19</xdr:row>
      <xdr:rowOff>28575</xdr:rowOff>
    </xdr:to>
    <xdr:sp macro="" textlink="">
      <xdr:nvSpPr>
        <xdr:cNvPr id="1206" name="Line 2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ShapeType="1"/>
        </xdr:cNvSpPr>
      </xdr:nvSpPr>
      <xdr:spPr bwMode="auto">
        <a:xfrm flipH="1" flipV="1">
          <a:off x="3429000" y="3667125"/>
          <a:ext cx="37052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0</xdr:colOff>
      <xdr:row>8</xdr:row>
      <xdr:rowOff>76200</xdr:rowOff>
    </xdr:from>
    <xdr:to>
      <xdr:col>17</xdr:col>
      <xdr:colOff>9525</xdr:colOff>
      <xdr:row>9</xdr:row>
      <xdr:rowOff>28575</xdr:rowOff>
    </xdr:to>
    <xdr:pic>
      <xdr:nvPicPr>
        <xdr:cNvPr id="1207" name="Picture 25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3" t="34473" r="44139" b="63574"/>
        <a:stretch>
          <a:fillRect/>
        </a:stretch>
      </xdr:blipFill>
      <xdr:spPr bwMode="auto">
        <a:xfrm>
          <a:off x="6305550" y="2009775"/>
          <a:ext cx="1714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266700</xdr:colOff>
      <xdr:row>0</xdr:row>
      <xdr:rowOff>0</xdr:rowOff>
    </xdr:from>
    <xdr:to>
      <xdr:col>8</xdr:col>
      <xdr:colOff>19050</xdr:colOff>
      <xdr:row>1</xdr:row>
      <xdr:rowOff>0</xdr:rowOff>
    </xdr:to>
    <xdr:sp macro="" textlink="">
      <xdr:nvSpPr>
        <xdr:cNvPr id="1050" name="AutoShape 26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/>
        </xdr:cNvSpPr>
      </xdr:nvSpPr>
      <xdr:spPr bwMode="auto">
        <a:xfrm>
          <a:off x="2447925" y="0"/>
          <a:ext cx="1057275" cy="266700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記 入 例</a:t>
          </a:r>
        </a:p>
      </xdr:txBody>
    </xdr:sp>
    <xdr:clientData/>
  </xdr:twoCellAnchor>
  <xdr:twoCellAnchor>
    <xdr:from>
      <xdr:col>5</xdr:col>
      <xdr:colOff>228600</xdr:colOff>
      <xdr:row>27</xdr:row>
      <xdr:rowOff>19050</xdr:rowOff>
    </xdr:from>
    <xdr:to>
      <xdr:col>7</xdr:col>
      <xdr:colOff>295275</xdr:colOff>
      <xdr:row>28</xdr:row>
      <xdr:rowOff>9525</xdr:rowOff>
    </xdr:to>
    <xdr:sp macro="" textlink="">
      <xdr:nvSpPr>
        <xdr:cNvPr id="1052" name="AutoShape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2409825" y="6105525"/>
          <a:ext cx="1057275" cy="266700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記 入 例</a:t>
          </a:r>
        </a:p>
      </xdr:txBody>
    </xdr:sp>
    <xdr:clientData/>
  </xdr:twoCellAnchor>
  <xdr:twoCellAnchor>
    <xdr:from>
      <xdr:col>7</xdr:col>
      <xdr:colOff>228600</xdr:colOff>
      <xdr:row>9</xdr:row>
      <xdr:rowOff>219075</xdr:rowOff>
    </xdr:from>
    <xdr:to>
      <xdr:col>9</xdr:col>
      <xdr:colOff>180975</xdr:colOff>
      <xdr:row>10</xdr:row>
      <xdr:rowOff>152400</xdr:rowOff>
    </xdr:to>
    <xdr:sp macro="" textlink="">
      <xdr:nvSpPr>
        <xdr:cNvPr id="1055" name="AutoShape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/>
        </xdr:cNvSpPr>
      </xdr:nvSpPr>
      <xdr:spPr bwMode="auto">
        <a:xfrm>
          <a:off x="3400425" y="2390775"/>
          <a:ext cx="657225" cy="171450"/>
        </a:xfrm>
        <a:prstGeom prst="roundRect">
          <a:avLst>
            <a:gd name="adj" fmla="val 36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フリガナ</a:t>
          </a:r>
        </a:p>
      </xdr:txBody>
    </xdr:sp>
    <xdr:clientData/>
  </xdr:twoCellAnchor>
  <xdr:twoCellAnchor>
    <xdr:from>
      <xdr:col>18</xdr:col>
      <xdr:colOff>133350</xdr:colOff>
      <xdr:row>22</xdr:row>
      <xdr:rowOff>190500</xdr:rowOff>
    </xdr:from>
    <xdr:to>
      <xdr:col>25</xdr:col>
      <xdr:colOff>9525</xdr:colOff>
      <xdr:row>24</xdr:row>
      <xdr:rowOff>152400</xdr:rowOff>
    </xdr:to>
    <xdr:sp macro="" textlink="">
      <xdr:nvSpPr>
        <xdr:cNvPr id="1057" name="AutoShape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/>
        </xdr:cNvSpPr>
      </xdr:nvSpPr>
      <xdr:spPr bwMode="auto">
        <a:xfrm>
          <a:off x="7124700" y="5229225"/>
          <a:ext cx="2095500" cy="381000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値引き等マイナス調整金が有る場合は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マイナス表示にて入力して下さい</a:t>
          </a:r>
        </a:p>
      </xdr:txBody>
    </xdr:sp>
    <xdr:clientData/>
  </xdr:twoCellAnchor>
  <xdr:twoCellAnchor>
    <xdr:from>
      <xdr:col>15</xdr:col>
      <xdr:colOff>647700</xdr:colOff>
      <xdr:row>19</xdr:row>
      <xdr:rowOff>123825</xdr:rowOff>
    </xdr:from>
    <xdr:to>
      <xdr:col>18</xdr:col>
      <xdr:colOff>142875</xdr:colOff>
      <xdr:row>23</xdr:row>
      <xdr:rowOff>171450</xdr:rowOff>
    </xdr:to>
    <xdr:sp macro="" textlink="">
      <xdr:nvSpPr>
        <xdr:cNvPr id="1212" name="Line 34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 flipH="1" flipV="1">
          <a:off x="6229350" y="4533900"/>
          <a:ext cx="90487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0</xdr:rowOff>
    </xdr:from>
    <xdr:to>
      <xdr:col>3</xdr:col>
      <xdr:colOff>476250</xdr:colOff>
      <xdr:row>14</xdr:row>
      <xdr:rowOff>47625</xdr:rowOff>
    </xdr:to>
    <xdr:sp macro="" textlink="">
      <xdr:nvSpPr>
        <xdr:cNvPr id="21" name="AutoShape 8">
          <a:extLst>
            <a:ext uri="{FF2B5EF4-FFF2-40B4-BE49-F238E27FC236}">
              <a16:creationId xmlns:a16="http://schemas.microsoft.com/office/drawing/2014/main" id="{F534EF2C-4C26-4DB0-9DFE-7620A0936E33}"/>
            </a:ext>
          </a:extLst>
        </xdr:cNvPr>
        <xdr:cNvSpPr>
          <a:spLocks noChangeArrowheads="1"/>
        </xdr:cNvSpPr>
      </xdr:nvSpPr>
      <xdr:spPr bwMode="auto">
        <a:xfrm>
          <a:off x="304800" y="3133725"/>
          <a:ext cx="1485900" cy="238125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適正な税額を入力して下さい</a:t>
          </a:r>
        </a:p>
      </xdr:txBody>
    </xdr:sp>
    <xdr:clientData/>
  </xdr:twoCellAnchor>
  <xdr:twoCellAnchor>
    <xdr:from>
      <xdr:col>18</xdr:col>
      <xdr:colOff>143713</xdr:colOff>
      <xdr:row>25</xdr:row>
      <xdr:rowOff>31401</xdr:rowOff>
    </xdr:from>
    <xdr:to>
      <xdr:col>22</xdr:col>
      <xdr:colOff>15701</xdr:colOff>
      <xdr:row>26</xdr:row>
      <xdr:rowOff>58092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FC3D7FD2-E288-4DE5-A537-11F65415B2CB}"/>
            </a:ext>
          </a:extLst>
        </xdr:cNvPr>
        <xdr:cNvSpPr>
          <a:spLocks noChangeArrowheads="1"/>
        </xdr:cNvSpPr>
      </xdr:nvSpPr>
      <xdr:spPr bwMode="auto">
        <a:xfrm>
          <a:off x="7125224" y="5725467"/>
          <a:ext cx="1483911" cy="236032"/>
        </a:xfrm>
        <a:prstGeom prst="roundRect">
          <a:avLst>
            <a:gd name="adj" fmla="val 36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適正な税額を入力して下さい</a:t>
          </a:r>
        </a:p>
      </xdr:txBody>
    </xdr:sp>
    <xdr:clientData/>
  </xdr:twoCellAnchor>
  <xdr:twoCellAnchor>
    <xdr:from>
      <xdr:col>17</xdr:col>
      <xdr:colOff>439615</xdr:colOff>
      <xdr:row>24</xdr:row>
      <xdr:rowOff>104670</xdr:rowOff>
    </xdr:from>
    <xdr:to>
      <xdr:col>18</xdr:col>
      <xdr:colOff>142873</xdr:colOff>
      <xdr:row>25</xdr:row>
      <xdr:rowOff>181916</xdr:rowOff>
    </xdr:to>
    <xdr:sp macro="" textlink="">
      <xdr:nvSpPr>
        <xdr:cNvPr id="23" name="Line 34">
          <a:extLst>
            <a:ext uri="{FF2B5EF4-FFF2-40B4-BE49-F238E27FC236}">
              <a16:creationId xmlns:a16="http://schemas.microsoft.com/office/drawing/2014/main" id="{49F7E6C7-D707-4B3E-8E1E-E21A79A88293}"/>
            </a:ext>
          </a:extLst>
        </xdr:cNvPr>
        <xdr:cNvSpPr>
          <a:spLocks noChangeShapeType="1"/>
        </xdr:cNvSpPr>
      </xdr:nvSpPr>
      <xdr:spPr bwMode="auto">
        <a:xfrm flipH="1" flipV="1">
          <a:off x="6897774" y="5589395"/>
          <a:ext cx="226610" cy="286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9</xdr:row>
      <xdr:rowOff>219075</xdr:rowOff>
    </xdr:from>
    <xdr:to>
      <xdr:col>9</xdr:col>
      <xdr:colOff>19050</xdr:colOff>
      <xdr:row>10</xdr:row>
      <xdr:rowOff>152400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AB8F004B-A15B-4E54-9FAA-78CCA8EBD217}"/>
            </a:ext>
          </a:extLst>
        </xdr:cNvPr>
        <xdr:cNvSpPr>
          <a:spLocks noChangeArrowheads="1"/>
        </xdr:cNvSpPr>
      </xdr:nvSpPr>
      <xdr:spPr bwMode="auto">
        <a:xfrm>
          <a:off x="3409950" y="2390775"/>
          <a:ext cx="485775" cy="171450"/>
        </a:xfrm>
        <a:prstGeom prst="roundRect">
          <a:avLst>
            <a:gd name="adj" fmla="val 36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PｺﾞｼｯｸM"/>
              <a:ea typeface="HGPｺﾞｼｯｸM"/>
            </a:rPr>
            <a:t>フリガナ</a:t>
          </a:r>
        </a:p>
      </xdr:txBody>
    </xdr:sp>
    <xdr:clientData/>
  </xdr:twoCellAnchor>
  <xdr:twoCellAnchor>
    <xdr:from>
      <xdr:col>15</xdr:col>
      <xdr:colOff>485775</xdr:colOff>
      <xdr:row>5</xdr:row>
      <xdr:rowOff>19050</xdr:rowOff>
    </xdr:from>
    <xdr:to>
      <xdr:col>15</xdr:col>
      <xdr:colOff>657225</xdr:colOff>
      <xdr:row>5</xdr:row>
      <xdr:rowOff>190500</xdr:rowOff>
    </xdr:to>
    <xdr:sp macro="" textlink="">
      <xdr:nvSpPr>
        <xdr:cNvPr id="3" name="Oval 20">
          <a:extLst>
            <a:ext uri="{FF2B5EF4-FFF2-40B4-BE49-F238E27FC236}">
              <a16:creationId xmlns:a16="http://schemas.microsoft.com/office/drawing/2014/main" id="{27A25B75-B850-4E82-9AA0-5981C45A7D16}"/>
            </a:ext>
          </a:extLst>
        </xdr:cNvPr>
        <xdr:cNvSpPr>
          <a:spLocks noChangeArrowheads="1"/>
        </xdr:cNvSpPr>
      </xdr:nvSpPr>
      <xdr:spPr bwMode="auto">
        <a:xfrm>
          <a:off x="6067425" y="1238250"/>
          <a:ext cx="171450" cy="17145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15</xdr:col>
      <xdr:colOff>514350</xdr:colOff>
      <xdr:row>32</xdr:row>
      <xdr:rowOff>38100</xdr:rowOff>
    </xdr:from>
    <xdr:to>
      <xdr:col>15</xdr:col>
      <xdr:colOff>685800</xdr:colOff>
      <xdr:row>32</xdr:row>
      <xdr:rowOff>209550</xdr:rowOff>
    </xdr:to>
    <xdr:sp macro="" textlink="">
      <xdr:nvSpPr>
        <xdr:cNvPr id="4" name="Oval 21">
          <a:extLst>
            <a:ext uri="{FF2B5EF4-FFF2-40B4-BE49-F238E27FC236}">
              <a16:creationId xmlns:a16="http://schemas.microsoft.com/office/drawing/2014/main" id="{3D9BABBB-5C80-46E2-995E-1DC9DEE241E8}"/>
            </a:ext>
          </a:extLst>
        </xdr:cNvPr>
        <xdr:cNvSpPr>
          <a:spLocks noChangeArrowheads="1"/>
        </xdr:cNvSpPr>
      </xdr:nvSpPr>
      <xdr:spPr bwMode="auto">
        <a:xfrm>
          <a:off x="6096000" y="7353300"/>
          <a:ext cx="171450" cy="17145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15</xdr:col>
      <xdr:colOff>523875</xdr:colOff>
      <xdr:row>59</xdr:row>
      <xdr:rowOff>28575</xdr:rowOff>
    </xdr:from>
    <xdr:to>
      <xdr:col>15</xdr:col>
      <xdr:colOff>695325</xdr:colOff>
      <xdr:row>59</xdr:row>
      <xdr:rowOff>200025</xdr:rowOff>
    </xdr:to>
    <xdr:sp macro="" textlink="">
      <xdr:nvSpPr>
        <xdr:cNvPr id="5" name="Oval 22">
          <a:extLst>
            <a:ext uri="{FF2B5EF4-FFF2-40B4-BE49-F238E27FC236}">
              <a16:creationId xmlns:a16="http://schemas.microsoft.com/office/drawing/2014/main" id="{105D123E-DB21-4F25-8769-0EF4F9DAFF6A}"/>
            </a:ext>
          </a:extLst>
        </xdr:cNvPr>
        <xdr:cNvSpPr>
          <a:spLocks noChangeArrowheads="1"/>
        </xdr:cNvSpPr>
      </xdr:nvSpPr>
      <xdr:spPr bwMode="auto">
        <a:xfrm>
          <a:off x="6105525" y="13430250"/>
          <a:ext cx="171450" cy="171450"/>
        </a:xfrm>
        <a:prstGeom prst="ellipse">
          <a:avLst/>
        </a:prstGeom>
        <a:noFill/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 editAs="oneCell">
    <xdr:from>
      <xdr:col>16</xdr:col>
      <xdr:colOff>0</xdr:colOff>
      <xdr:row>8</xdr:row>
      <xdr:rowOff>76200</xdr:rowOff>
    </xdr:from>
    <xdr:to>
      <xdr:col>17</xdr:col>
      <xdr:colOff>9525</xdr:colOff>
      <xdr:row>9</xdr:row>
      <xdr:rowOff>28575</xdr:rowOff>
    </xdr:to>
    <xdr:pic>
      <xdr:nvPicPr>
        <xdr:cNvPr id="6" name="Picture 25">
          <a:extLst>
            <a:ext uri="{FF2B5EF4-FFF2-40B4-BE49-F238E27FC236}">
              <a16:creationId xmlns:a16="http://schemas.microsoft.com/office/drawing/2014/main" id="{874BE857-73D7-4A7C-8B66-D5BF4BD20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3" t="34473" r="44139" b="63574"/>
        <a:stretch>
          <a:fillRect/>
        </a:stretch>
      </xdr:blipFill>
      <xdr:spPr bwMode="auto">
        <a:xfrm>
          <a:off x="6305550" y="2009775"/>
          <a:ext cx="1714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Y80"/>
  <sheetViews>
    <sheetView showGridLines="0" view="pageBreakPreview" zoomScale="110" zoomScaleNormal="100" zoomScaleSheetLayoutView="110" workbookViewId="0">
      <selection activeCell="J5" sqref="J5:P5"/>
    </sheetView>
  </sheetViews>
  <sheetFormatPr defaultRowHeight="12" x14ac:dyDescent="0.15"/>
  <cols>
    <col min="1" max="1" width="3.625" style="37" customWidth="1"/>
    <col min="2" max="2" width="10.625" style="37" customWidth="1"/>
    <col min="3" max="3" width="3" style="37" customWidth="1"/>
    <col min="4" max="4" width="6.875" style="37" customWidth="1"/>
    <col min="5" max="5" width="4.5" style="37" customWidth="1"/>
    <col min="6" max="6" width="10.875" style="37" customWidth="1"/>
    <col min="7" max="7" width="2.125" style="37" customWidth="1"/>
    <col min="8" max="8" width="4.125" style="37" customWidth="1"/>
    <col min="9" max="9" width="5.125" style="37" customWidth="1"/>
    <col min="10" max="10" width="3.125" style="37" customWidth="1"/>
    <col min="11" max="11" width="2.75" style="37" customWidth="1"/>
    <col min="12" max="13" width="4.625" style="37" customWidth="1"/>
    <col min="14" max="14" width="3.125" style="37" customWidth="1"/>
    <col min="15" max="15" width="4.125" style="37" customWidth="1"/>
    <col min="16" max="16" width="9.5" style="37" customWidth="1"/>
    <col min="17" max="17" width="2.125" style="37" customWidth="1"/>
    <col min="18" max="19" width="6.875" style="37" customWidth="1"/>
    <col min="20" max="21" width="3.75" style="37" customWidth="1"/>
    <col min="22" max="22" width="6.875" style="37" customWidth="1"/>
    <col min="23" max="25" width="2.625" style="37" customWidth="1"/>
    <col min="26" max="16384" width="9" style="37"/>
  </cols>
  <sheetData>
    <row r="1" spans="1:25" ht="21" x14ac:dyDescent="0.15">
      <c r="A1" s="183" t="s">
        <v>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18.95" customHeight="1" x14ac:dyDescent="0.15">
      <c r="B2" s="184" t="s">
        <v>30</v>
      </c>
      <c r="C2" s="184"/>
      <c r="D2" s="184"/>
      <c r="E2" s="184"/>
      <c r="F2" s="184"/>
      <c r="H2" s="38"/>
      <c r="I2" s="38"/>
      <c r="J2" s="38"/>
      <c r="K2" s="38"/>
      <c r="L2" s="38"/>
      <c r="M2" s="38"/>
      <c r="N2" s="206">
        <v>43753</v>
      </c>
      <c r="O2" s="206"/>
      <c r="P2" s="206"/>
      <c r="U2" s="205" t="s">
        <v>69</v>
      </c>
      <c r="V2" s="205"/>
      <c r="W2" s="205"/>
      <c r="X2" s="205"/>
      <c r="Y2" s="205"/>
    </row>
    <row r="3" spans="1:25" ht="18.95" customHeight="1" x14ac:dyDescent="0.15">
      <c r="B3" s="83" t="s">
        <v>21</v>
      </c>
      <c r="C3" s="83"/>
      <c r="D3" s="83"/>
      <c r="E3" s="83"/>
      <c r="F3" s="83"/>
      <c r="R3" s="85" t="s">
        <v>43</v>
      </c>
      <c r="S3" s="86"/>
      <c r="T3" s="86"/>
      <c r="U3" s="86"/>
      <c r="V3" s="86"/>
      <c r="W3" s="86"/>
      <c r="X3" s="86"/>
      <c r="Y3" s="87"/>
    </row>
    <row r="4" spans="1:25" ht="18.95" customHeight="1" x14ac:dyDescent="0.15">
      <c r="A4" s="180" t="s">
        <v>20</v>
      </c>
      <c r="B4" s="180"/>
      <c r="C4" s="180"/>
      <c r="D4" s="180"/>
      <c r="E4" s="181">
        <f>+P26</f>
        <v>165000</v>
      </c>
      <c r="F4" s="182"/>
      <c r="H4" s="177" t="s">
        <v>60</v>
      </c>
      <c r="I4" s="177"/>
      <c r="J4" s="203" t="s">
        <v>53</v>
      </c>
      <c r="K4" s="203"/>
      <c r="L4" s="203"/>
      <c r="M4" s="203"/>
      <c r="N4" s="203"/>
      <c r="O4" s="203"/>
      <c r="P4" s="203"/>
      <c r="R4" s="88" t="s">
        <v>44</v>
      </c>
      <c r="S4" s="89"/>
      <c r="T4" s="89"/>
      <c r="U4" s="89"/>
      <c r="V4" s="89"/>
      <c r="W4" s="89"/>
      <c r="X4" s="89"/>
      <c r="Y4" s="90"/>
    </row>
    <row r="5" spans="1:25" ht="18.95" customHeight="1" x14ac:dyDescent="0.15">
      <c r="A5" s="146" t="s">
        <v>16</v>
      </c>
      <c r="B5" s="173" t="s">
        <v>24</v>
      </c>
      <c r="C5" s="173"/>
      <c r="D5" s="173"/>
      <c r="E5" s="225">
        <v>43748</v>
      </c>
      <c r="F5" s="226"/>
      <c r="H5" s="177" t="s">
        <v>59</v>
      </c>
      <c r="I5" s="177"/>
      <c r="J5" s="204" t="s">
        <v>54</v>
      </c>
      <c r="K5" s="204"/>
      <c r="L5" s="204"/>
      <c r="M5" s="204"/>
      <c r="N5" s="204"/>
      <c r="O5" s="204"/>
      <c r="P5" s="204"/>
      <c r="R5" s="88"/>
      <c r="S5" s="89"/>
      <c r="T5" s="89"/>
      <c r="U5" s="89"/>
      <c r="V5" s="89"/>
      <c r="W5" s="89"/>
      <c r="X5" s="89"/>
      <c r="Y5" s="90"/>
    </row>
    <row r="6" spans="1:25" ht="18.95" customHeight="1" x14ac:dyDescent="0.15">
      <c r="A6" s="146"/>
      <c r="B6" s="173" t="s">
        <v>25</v>
      </c>
      <c r="C6" s="173"/>
      <c r="D6" s="173"/>
      <c r="E6" s="60" t="s">
        <v>55</v>
      </c>
      <c r="F6" s="2">
        <v>1234</v>
      </c>
      <c r="H6" s="177" t="s">
        <v>58</v>
      </c>
      <c r="I6" s="177"/>
      <c r="J6" s="203" t="s">
        <v>52</v>
      </c>
      <c r="K6" s="203"/>
      <c r="L6" s="203"/>
      <c r="M6" s="203"/>
      <c r="N6" s="203"/>
      <c r="O6" s="203"/>
      <c r="P6" s="203"/>
      <c r="R6" s="88" t="s">
        <v>40</v>
      </c>
      <c r="S6" s="89"/>
      <c r="T6" s="89"/>
      <c r="U6" s="89"/>
      <c r="V6" s="89"/>
      <c r="W6" s="89"/>
      <c r="X6" s="89"/>
      <c r="Y6" s="90"/>
    </row>
    <row r="7" spans="1:25" ht="18.95" customHeight="1" x14ac:dyDescent="0.15">
      <c r="A7" s="146"/>
      <c r="B7" s="129" t="s">
        <v>12</v>
      </c>
      <c r="C7" s="74" t="s">
        <v>32</v>
      </c>
      <c r="D7" s="78"/>
      <c r="E7" s="223">
        <v>10000000</v>
      </c>
      <c r="F7" s="223"/>
      <c r="H7" s="72" t="s">
        <v>62</v>
      </c>
      <c r="I7" s="72"/>
      <c r="J7" s="211" t="s">
        <v>63</v>
      </c>
      <c r="K7" s="211"/>
      <c r="L7" s="211"/>
      <c r="M7" s="211"/>
      <c r="N7" s="211"/>
      <c r="O7" s="211"/>
      <c r="P7" s="211"/>
      <c r="R7" s="91" t="s">
        <v>41</v>
      </c>
      <c r="S7" s="92"/>
      <c r="T7" s="92"/>
      <c r="U7" s="92"/>
      <c r="V7" s="92"/>
      <c r="W7" s="92"/>
      <c r="X7" s="92"/>
      <c r="Y7" s="93"/>
    </row>
    <row r="8" spans="1:25" ht="18.95" customHeight="1" x14ac:dyDescent="0.15">
      <c r="A8" s="146"/>
      <c r="B8" s="129"/>
      <c r="C8" s="74" t="s">
        <v>14</v>
      </c>
      <c r="D8" s="78"/>
      <c r="E8" s="223">
        <v>1000000</v>
      </c>
      <c r="F8" s="223"/>
      <c r="H8" s="74" t="s">
        <v>7</v>
      </c>
      <c r="I8" s="75"/>
      <c r="J8" s="75"/>
      <c r="K8" s="75"/>
      <c r="L8" s="75"/>
      <c r="M8" s="78"/>
      <c r="N8" s="212">
        <v>123456</v>
      </c>
      <c r="O8" s="213"/>
      <c r="P8" s="214"/>
      <c r="R8" s="88" t="s">
        <v>45</v>
      </c>
      <c r="S8" s="89"/>
      <c r="T8" s="89"/>
      <c r="U8" s="89"/>
      <c r="V8" s="89"/>
      <c r="W8" s="89"/>
      <c r="X8" s="89"/>
      <c r="Y8" s="90"/>
    </row>
    <row r="9" spans="1:25" ht="18.95" customHeight="1" x14ac:dyDescent="0.15">
      <c r="A9" s="146"/>
      <c r="B9" s="129" t="s">
        <v>0</v>
      </c>
      <c r="C9" s="129"/>
      <c r="D9" s="129"/>
      <c r="E9" s="224">
        <f>IF(E8="","",SUM(E7:F8))</f>
        <v>11000000</v>
      </c>
      <c r="F9" s="224"/>
      <c r="H9" s="157" t="s">
        <v>3</v>
      </c>
      <c r="I9" s="207" t="s">
        <v>84</v>
      </c>
      <c r="J9" s="208"/>
      <c r="K9" s="165" t="s">
        <v>5</v>
      </c>
      <c r="L9" s="208" t="s">
        <v>64</v>
      </c>
      <c r="M9" s="208"/>
      <c r="N9" s="159" t="s">
        <v>6</v>
      </c>
      <c r="O9" s="157" t="s">
        <v>8</v>
      </c>
      <c r="P9" s="218" t="s">
        <v>65</v>
      </c>
      <c r="R9" s="88"/>
      <c r="S9" s="89"/>
      <c r="T9" s="89"/>
      <c r="U9" s="89"/>
      <c r="V9" s="89"/>
      <c r="W9" s="89"/>
      <c r="X9" s="89"/>
      <c r="Y9" s="90"/>
    </row>
    <row r="10" spans="1:25" ht="18.95" customHeight="1" x14ac:dyDescent="0.15">
      <c r="A10" s="146"/>
      <c r="B10" s="140" t="s">
        <v>27</v>
      </c>
      <c r="C10" s="141"/>
      <c r="D10" s="66" t="s">
        <v>29</v>
      </c>
      <c r="E10" s="223">
        <v>1000000</v>
      </c>
      <c r="F10" s="223"/>
      <c r="H10" s="158"/>
      <c r="I10" s="209"/>
      <c r="J10" s="210"/>
      <c r="K10" s="165"/>
      <c r="L10" s="210"/>
      <c r="M10" s="210"/>
      <c r="N10" s="160"/>
      <c r="O10" s="158"/>
      <c r="P10" s="219"/>
      <c r="R10" s="96" t="s">
        <v>42</v>
      </c>
      <c r="S10" s="97"/>
      <c r="T10" s="97"/>
      <c r="U10" s="97"/>
      <c r="V10" s="97"/>
      <c r="W10" s="97"/>
      <c r="X10" s="97"/>
      <c r="Y10" s="98"/>
    </row>
    <row r="11" spans="1:25" ht="18.95" customHeight="1" x14ac:dyDescent="0.15">
      <c r="A11" s="146"/>
      <c r="B11" s="140" t="s">
        <v>2</v>
      </c>
      <c r="C11" s="141"/>
      <c r="D11" s="66" t="s">
        <v>29</v>
      </c>
      <c r="E11" s="224">
        <f>+P26</f>
        <v>165000</v>
      </c>
      <c r="F11" s="224"/>
      <c r="H11" s="229" t="s">
        <v>4</v>
      </c>
      <c r="I11" s="234" t="s">
        <v>66</v>
      </c>
      <c r="J11" s="235"/>
      <c r="K11" s="235"/>
      <c r="L11" s="235"/>
      <c r="M11" s="235"/>
      <c r="N11" s="236"/>
      <c r="O11" s="157" t="s">
        <v>9</v>
      </c>
      <c r="P11" s="218">
        <v>7654321</v>
      </c>
      <c r="R11" s="96" t="s">
        <v>79</v>
      </c>
      <c r="S11" s="97"/>
      <c r="T11" s="97"/>
      <c r="U11" s="97"/>
      <c r="V11" s="97"/>
      <c r="W11" s="97"/>
      <c r="X11" s="97"/>
      <c r="Y11" s="98"/>
    </row>
    <row r="12" spans="1:25" ht="18.95" customHeight="1" x14ac:dyDescent="0.15">
      <c r="A12" s="146"/>
      <c r="B12" s="140" t="s">
        <v>28</v>
      </c>
      <c r="C12" s="141"/>
      <c r="D12" s="66" t="s">
        <v>29</v>
      </c>
      <c r="E12" s="167">
        <f>IFERROR(E9-(E10+E11),"")</f>
        <v>9835000</v>
      </c>
      <c r="F12" s="168"/>
      <c r="H12" s="230"/>
      <c r="I12" s="237" t="s">
        <v>67</v>
      </c>
      <c r="J12" s="238"/>
      <c r="K12" s="238"/>
      <c r="L12" s="238"/>
      <c r="M12" s="238"/>
      <c r="N12" s="239"/>
      <c r="O12" s="158"/>
      <c r="P12" s="219"/>
      <c r="R12" s="99" t="s">
        <v>51</v>
      </c>
      <c r="S12" s="100"/>
      <c r="T12" s="100"/>
      <c r="U12" s="100"/>
      <c r="V12" s="100"/>
      <c r="W12" s="100"/>
      <c r="X12" s="100"/>
      <c r="Y12" s="101"/>
    </row>
    <row r="13" spans="1:25" ht="20.100000000000001" customHeight="1" x14ac:dyDescent="0.15">
      <c r="A13" s="146"/>
      <c r="B13" s="140" t="s">
        <v>26</v>
      </c>
      <c r="C13" s="141"/>
      <c r="D13" s="142"/>
      <c r="E13" s="231" t="s">
        <v>39</v>
      </c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3"/>
      <c r="R13" s="102"/>
      <c r="S13" s="103"/>
      <c r="T13" s="103"/>
      <c r="U13" s="103"/>
      <c r="V13" s="103"/>
      <c r="W13" s="103"/>
      <c r="X13" s="103"/>
      <c r="Y13" s="104"/>
    </row>
    <row r="14" spans="1:25" ht="15" customHeight="1" x14ac:dyDescent="0.15">
      <c r="U14" s="39"/>
    </row>
    <row r="15" spans="1:25" ht="20.100000000000001" customHeight="1" x14ac:dyDescent="0.15">
      <c r="A15" s="74" t="s">
        <v>34</v>
      </c>
      <c r="B15" s="75"/>
      <c r="C15" s="78"/>
      <c r="D15" s="129" t="s">
        <v>13</v>
      </c>
      <c r="E15" s="129"/>
      <c r="F15" s="129"/>
      <c r="G15" s="129"/>
      <c r="H15" s="129"/>
      <c r="I15" s="129"/>
      <c r="J15" s="74" t="s">
        <v>36</v>
      </c>
      <c r="K15" s="75"/>
      <c r="L15" s="78"/>
      <c r="M15" s="129" t="s">
        <v>37</v>
      </c>
      <c r="N15" s="129"/>
      <c r="O15" s="129"/>
      <c r="P15" s="129" t="s">
        <v>19</v>
      </c>
      <c r="Q15" s="129"/>
      <c r="R15" s="129"/>
      <c r="S15" s="39"/>
      <c r="T15" s="39"/>
      <c r="U15" s="39"/>
    </row>
    <row r="16" spans="1:25" ht="16.5" customHeight="1" x14ac:dyDescent="0.15">
      <c r="A16" s="215">
        <v>43750</v>
      </c>
      <c r="B16" s="216"/>
      <c r="C16" s="217"/>
      <c r="D16" s="201" t="s">
        <v>38</v>
      </c>
      <c r="E16" s="201"/>
      <c r="F16" s="201"/>
      <c r="G16" s="201"/>
      <c r="H16" s="201"/>
      <c r="I16" s="201"/>
      <c r="J16" s="106">
        <v>10</v>
      </c>
      <c r="K16" s="106"/>
      <c r="L16" s="106"/>
      <c r="M16" s="109">
        <v>3000</v>
      </c>
      <c r="N16" s="109"/>
      <c r="O16" s="109"/>
      <c r="P16" s="109">
        <f>IF(M16="","",ROUND(J16*M16,0))</f>
        <v>30000</v>
      </c>
      <c r="Q16" s="109"/>
      <c r="R16" s="109"/>
    </row>
    <row r="17" spans="1:25" ht="16.5" customHeight="1" x14ac:dyDescent="0.15">
      <c r="A17" s="215">
        <v>43750</v>
      </c>
      <c r="B17" s="216"/>
      <c r="C17" s="217"/>
      <c r="D17" s="201" t="s">
        <v>38</v>
      </c>
      <c r="E17" s="201"/>
      <c r="F17" s="201"/>
      <c r="G17" s="201"/>
      <c r="H17" s="201"/>
      <c r="I17" s="201"/>
      <c r="J17" s="106">
        <v>20</v>
      </c>
      <c r="K17" s="106"/>
      <c r="L17" s="106"/>
      <c r="M17" s="109">
        <v>1000</v>
      </c>
      <c r="N17" s="109"/>
      <c r="O17" s="109"/>
      <c r="P17" s="109">
        <f>IF(M17="","",ROUND(J17*M17,0))</f>
        <v>20000</v>
      </c>
      <c r="Q17" s="109"/>
      <c r="R17" s="109"/>
    </row>
    <row r="18" spans="1:25" ht="16.5" customHeight="1" x14ac:dyDescent="0.15">
      <c r="A18" s="215">
        <v>43750</v>
      </c>
      <c r="B18" s="216"/>
      <c r="C18" s="217"/>
      <c r="D18" s="201" t="s">
        <v>38</v>
      </c>
      <c r="E18" s="201"/>
      <c r="F18" s="201"/>
      <c r="G18" s="201"/>
      <c r="H18" s="201"/>
      <c r="I18" s="201"/>
      <c r="J18" s="106">
        <v>30</v>
      </c>
      <c r="K18" s="106"/>
      <c r="L18" s="106"/>
      <c r="M18" s="109">
        <v>2000</v>
      </c>
      <c r="N18" s="109"/>
      <c r="O18" s="109"/>
      <c r="P18" s="109">
        <f>IF(M18="","",ROUND(J18*M18,0))</f>
        <v>60000</v>
      </c>
      <c r="Q18" s="109"/>
      <c r="R18" s="109"/>
    </row>
    <row r="19" spans="1:25" ht="16.5" customHeight="1" x14ac:dyDescent="0.15">
      <c r="A19" s="215">
        <v>43750</v>
      </c>
      <c r="B19" s="216"/>
      <c r="C19" s="217"/>
      <c r="D19" s="201" t="s">
        <v>38</v>
      </c>
      <c r="E19" s="201"/>
      <c r="F19" s="201"/>
      <c r="G19" s="201"/>
      <c r="H19" s="201"/>
      <c r="I19" s="201"/>
      <c r="J19" s="106">
        <v>50</v>
      </c>
      <c r="K19" s="106"/>
      <c r="L19" s="106"/>
      <c r="M19" s="109">
        <v>1000</v>
      </c>
      <c r="N19" s="109"/>
      <c r="O19" s="109"/>
      <c r="P19" s="109">
        <f t="shared" ref="P19:P23" si="0">IF(M19="","",ROUND(J19*M19,0))</f>
        <v>50000</v>
      </c>
      <c r="Q19" s="109"/>
      <c r="R19" s="109"/>
    </row>
    <row r="20" spans="1:25" ht="16.5" customHeight="1" x14ac:dyDescent="0.15">
      <c r="A20" s="215">
        <v>43750</v>
      </c>
      <c r="B20" s="216"/>
      <c r="C20" s="217"/>
      <c r="D20" s="201" t="s">
        <v>57</v>
      </c>
      <c r="E20" s="201"/>
      <c r="F20" s="201"/>
      <c r="G20" s="201"/>
      <c r="H20" s="201"/>
      <c r="I20" s="201"/>
      <c r="J20" s="199"/>
      <c r="K20" s="199"/>
      <c r="L20" s="199"/>
      <c r="M20" s="240"/>
      <c r="N20" s="240"/>
      <c r="O20" s="240"/>
      <c r="P20" s="227">
        <v>-10000</v>
      </c>
      <c r="Q20" s="227"/>
      <c r="R20" s="227"/>
    </row>
    <row r="21" spans="1:25" ht="16.5" customHeight="1" x14ac:dyDescent="0.15">
      <c r="A21" s="220"/>
      <c r="B21" s="221"/>
      <c r="C21" s="222"/>
      <c r="D21" s="200"/>
      <c r="E21" s="200"/>
      <c r="F21" s="200"/>
      <c r="G21" s="200"/>
      <c r="H21" s="200"/>
      <c r="I21" s="200"/>
      <c r="J21" s="228"/>
      <c r="K21" s="228"/>
      <c r="L21" s="228"/>
      <c r="M21" s="107"/>
      <c r="N21" s="107"/>
      <c r="O21" s="107"/>
      <c r="P21" s="107" t="str">
        <f t="shared" si="0"/>
        <v/>
      </c>
      <c r="Q21" s="107"/>
      <c r="R21" s="107"/>
    </row>
    <row r="22" spans="1:25" ht="16.5" customHeight="1" x14ac:dyDescent="0.15">
      <c r="A22" s="220"/>
      <c r="B22" s="221"/>
      <c r="C22" s="222"/>
      <c r="D22" s="200"/>
      <c r="E22" s="200"/>
      <c r="F22" s="200"/>
      <c r="G22" s="200"/>
      <c r="H22" s="200"/>
      <c r="I22" s="200"/>
      <c r="J22" s="228"/>
      <c r="K22" s="228"/>
      <c r="L22" s="228"/>
      <c r="M22" s="107"/>
      <c r="N22" s="107"/>
      <c r="O22" s="107"/>
      <c r="P22" s="107" t="str">
        <f>IF(M22="","",ROUND(J22*M22,0))</f>
        <v/>
      </c>
      <c r="Q22" s="107"/>
      <c r="R22" s="107"/>
    </row>
    <row r="23" spans="1:25" ht="16.5" customHeight="1" x14ac:dyDescent="0.15">
      <c r="A23" s="220"/>
      <c r="B23" s="221"/>
      <c r="C23" s="222"/>
      <c r="D23" s="200"/>
      <c r="E23" s="200"/>
      <c r="F23" s="200"/>
      <c r="G23" s="200"/>
      <c r="H23" s="200"/>
      <c r="I23" s="200"/>
      <c r="J23" s="228"/>
      <c r="K23" s="228"/>
      <c r="L23" s="228"/>
      <c r="M23" s="107"/>
      <c r="N23" s="107"/>
      <c r="O23" s="107"/>
      <c r="P23" s="107" t="str">
        <f t="shared" si="0"/>
        <v/>
      </c>
      <c r="Q23" s="107"/>
      <c r="R23" s="107"/>
    </row>
    <row r="24" spans="1:25" ht="16.5" customHeight="1" x14ac:dyDescent="0.15">
      <c r="A24" s="131"/>
      <c r="B24" s="132"/>
      <c r="C24" s="133"/>
      <c r="D24" s="129" t="s">
        <v>0</v>
      </c>
      <c r="E24" s="129"/>
      <c r="F24" s="129"/>
      <c r="G24" s="129"/>
      <c r="H24" s="129"/>
      <c r="I24" s="129"/>
      <c r="J24" s="105"/>
      <c r="K24" s="105"/>
      <c r="L24" s="105"/>
      <c r="M24" s="130"/>
      <c r="N24" s="130"/>
      <c r="O24" s="130"/>
      <c r="P24" s="108">
        <f>SUM(P16:R23)</f>
        <v>150000</v>
      </c>
      <c r="Q24" s="108"/>
      <c r="R24" s="108"/>
    </row>
    <row r="25" spans="1:25" ht="16.5" customHeight="1" x14ac:dyDescent="0.15">
      <c r="A25" s="131"/>
      <c r="B25" s="132"/>
      <c r="C25" s="133"/>
      <c r="D25" s="129" t="s">
        <v>18</v>
      </c>
      <c r="E25" s="129"/>
      <c r="F25" s="129"/>
      <c r="G25" s="129"/>
      <c r="H25" s="129"/>
      <c r="I25" s="129"/>
      <c r="J25" s="105"/>
      <c r="K25" s="105"/>
      <c r="L25" s="105"/>
      <c r="M25" s="130"/>
      <c r="N25" s="130"/>
      <c r="O25" s="130"/>
      <c r="P25" s="202">
        <v>15000</v>
      </c>
      <c r="Q25" s="202"/>
      <c r="R25" s="202"/>
      <c r="S25" s="197"/>
      <c r="T25" s="198"/>
      <c r="U25" s="198"/>
      <c r="V25" s="198"/>
      <c r="W25" s="198"/>
      <c r="X25" s="198"/>
      <c r="Y25" s="198"/>
    </row>
    <row r="26" spans="1:25" ht="16.5" customHeight="1" x14ac:dyDescent="0.15">
      <c r="A26" s="128"/>
      <c r="B26" s="128"/>
      <c r="C26" s="128"/>
      <c r="D26" s="129" t="s">
        <v>17</v>
      </c>
      <c r="E26" s="129"/>
      <c r="F26" s="129"/>
      <c r="G26" s="129"/>
      <c r="H26" s="129"/>
      <c r="I26" s="129"/>
      <c r="J26" s="105"/>
      <c r="K26" s="105"/>
      <c r="L26" s="105"/>
      <c r="M26" s="130"/>
      <c r="N26" s="130"/>
      <c r="O26" s="130"/>
      <c r="P26" s="108">
        <f>IF(P25="","",SUM(P24:R25))</f>
        <v>165000</v>
      </c>
      <c r="Q26" s="108"/>
      <c r="R26" s="108"/>
      <c r="S26" s="197"/>
      <c r="T26" s="198"/>
      <c r="U26" s="198"/>
      <c r="V26" s="198"/>
      <c r="W26" s="198"/>
      <c r="X26" s="198"/>
      <c r="Y26" s="198"/>
    </row>
    <row r="27" spans="1:25" ht="16.5" customHeight="1" x14ac:dyDescent="0.15">
      <c r="A27" s="40"/>
      <c r="B27" s="40"/>
      <c r="C27" s="40"/>
      <c r="D27" s="67"/>
      <c r="E27" s="67"/>
      <c r="F27" s="67"/>
      <c r="G27" s="67"/>
      <c r="H27" s="67"/>
      <c r="I27" s="67"/>
      <c r="J27" s="41"/>
      <c r="K27" s="41"/>
      <c r="L27" s="41"/>
      <c r="M27" s="42"/>
      <c r="N27" s="42"/>
      <c r="O27" s="42"/>
      <c r="P27" s="42"/>
      <c r="Q27" s="42"/>
      <c r="R27" s="42"/>
      <c r="S27" s="43"/>
      <c r="T27" s="68"/>
      <c r="U27" s="68"/>
      <c r="V27" s="68"/>
      <c r="W27" s="68"/>
      <c r="X27" s="68"/>
      <c r="Y27" s="68"/>
    </row>
    <row r="28" spans="1:25" ht="21.75" thickBot="1" x14ac:dyDescent="0.2">
      <c r="A28" s="183" t="s">
        <v>82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</row>
    <row r="29" spans="1:25" ht="18.95" customHeight="1" x14ac:dyDescent="0.15">
      <c r="B29" s="184" t="s">
        <v>30</v>
      </c>
      <c r="C29" s="184"/>
      <c r="D29" s="184"/>
      <c r="E29" s="184"/>
      <c r="F29" s="184"/>
      <c r="H29" s="38"/>
      <c r="I29" s="38"/>
      <c r="J29" s="38"/>
      <c r="K29" s="38"/>
      <c r="L29" s="38"/>
      <c r="M29" s="38"/>
      <c r="N29" s="185">
        <f>+N2</f>
        <v>43753</v>
      </c>
      <c r="O29" s="185"/>
      <c r="P29" s="185"/>
      <c r="R29" s="44" t="s">
        <v>1</v>
      </c>
      <c r="S29" s="251"/>
      <c r="T29" s="252"/>
      <c r="U29" s="252"/>
      <c r="V29" s="252"/>
      <c r="W29" s="252"/>
      <c r="X29" s="252"/>
      <c r="Y29" s="253"/>
    </row>
    <row r="30" spans="1:25" ht="18.95" customHeight="1" x14ac:dyDescent="0.15">
      <c r="B30" s="83" t="s">
        <v>21</v>
      </c>
      <c r="C30" s="83"/>
      <c r="D30" s="83"/>
      <c r="E30" s="83"/>
      <c r="F30" s="83"/>
      <c r="R30" s="70" t="s">
        <v>22</v>
      </c>
      <c r="S30" s="113"/>
      <c r="T30" s="113"/>
      <c r="U30" s="113"/>
      <c r="V30" s="61" t="s">
        <v>31</v>
      </c>
      <c r="W30" s="62"/>
      <c r="X30" s="45"/>
      <c r="Y30" s="63"/>
    </row>
    <row r="31" spans="1:25" ht="18.95" customHeight="1" x14ac:dyDescent="0.15">
      <c r="A31" s="241" t="s">
        <v>20</v>
      </c>
      <c r="B31" s="242"/>
      <c r="C31" s="242"/>
      <c r="D31" s="243"/>
      <c r="E31" s="181">
        <f>$E$4</f>
        <v>165000</v>
      </c>
      <c r="F31" s="182"/>
      <c r="G31" s="46">
        <f t="shared" ref="G31:G39" si="1">G4</f>
        <v>0</v>
      </c>
      <c r="H31" s="177" t="s">
        <v>60</v>
      </c>
      <c r="I31" s="177"/>
      <c r="J31" s="95" t="str">
        <f>J4</f>
        <v>宮城県仙台市青葉区桜ヶ丘0-0-0</v>
      </c>
      <c r="K31" s="95"/>
      <c r="L31" s="95"/>
      <c r="M31" s="95"/>
      <c r="N31" s="95"/>
      <c r="O31" s="95"/>
      <c r="P31" s="95"/>
      <c r="R31" s="47" t="s">
        <v>10</v>
      </c>
      <c r="S31" s="110"/>
      <c r="T31" s="111"/>
      <c r="U31" s="112"/>
      <c r="V31" s="61" t="s">
        <v>31</v>
      </c>
      <c r="W31" s="62"/>
      <c r="X31" s="45"/>
      <c r="Y31" s="63"/>
    </row>
    <row r="32" spans="1:25" ht="18.95" customHeight="1" x14ac:dyDescent="0.15">
      <c r="A32" s="188" t="s">
        <v>16</v>
      </c>
      <c r="B32" s="140" t="s">
        <v>24</v>
      </c>
      <c r="C32" s="141"/>
      <c r="D32" s="142"/>
      <c r="E32" s="175">
        <f>IF($E$5="","",$E$5)</f>
        <v>43748</v>
      </c>
      <c r="F32" s="176"/>
      <c r="G32" s="46">
        <f t="shared" si="1"/>
        <v>0</v>
      </c>
      <c r="H32" s="177" t="s">
        <v>59</v>
      </c>
      <c r="I32" s="177"/>
      <c r="J32" s="94" t="str">
        <f>J5</f>
        <v>○○○○○商店</v>
      </c>
      <c r="K32" s="94"/>
      <c r="L32" s="94"/>
      <c r="M32" s="94"/>
      <c r="N32" s="94"/>
      <c r="O32" s="94"/>
      <c r="P32" s="94"/>
      <c r="R32" s="77" t="s">
        <v>49</v>
      </c>
      <c r="S32" s="75"/>
      <c r="T32" s="78"/>
      <c r="U32" s="74" t="s">
        <v>50</v>
      </c>
      <c r="V32" s="75"/>
      <c r="W32" s="75"/>
      <c r="X32" s="75"/>
      <c r="Y32" s="76"/>
    </row>
    <row r="33" spans="1:25" ht="18.95" customHeight="1" x14ac:dyDescent="0.15">
      <c r="A33" s="189"/>
      <c r="B33" s="140" t="s">
        <v>25</v>
      </c>
      <c r="C33" s="141"/>
      <c r="D33" s="142"/>
      <c r="E33" s="60" t="str">
        <f t="shared" ref="E33" si="2">E6</f>
        <v>No.</v>
      </c>
      <c r="F33" s="69">
        <f>$F$6</f>
        <v>1234</v>
      </c>
      <c r="G33" s="46">
        <f t="shared" si="1"/>
        <v>0</v>
      </c>
      <c r="H33" s="177" t="s">
        <v>58</v>
      </c>
      <c r="I33" s="177"/>
      <c r="J33" s="95" t="str">
        <f>J6</f>
        <v>代表取締役  ○○○○○○    印</v>
      </c>
      <c r="K33" s="95"/>
      <c r="L33" s="95"/>
      <c r="M33" s="95"/>
      <c r="N33" s="95"/>
      <c r="O33" s="95"/>
      <c r="P33" s="95"/>
      <c r="R33" s="77"/>
      <c r="S33" s="75"/>
      <c r="T33" s="78"/>
      <c r="U33" s="74"/>
      <c r="V33" s="75"/>
      <c r="W33" s="75"/>
      <c r="X33" s="75"/>
      <c r="Y33" s="76"/>
    </row>
    <row r="34" spans="1:25" ht="18.95" customHeight="1" x14ac:dyDescent="0.15">
      <c r="A34" s="189"/>
      <c r="B34" s="118" t="s">
        <v>12</v>
      </c>
      <c r="C34" s="74" t="s">
        <v>32</v>
      </c>
      <c r="D34" s="78"/>
      <c r="E34" s="156">
        <f>IF($E$7="","",$E$7)</f>
        <v>10000000</v>
      </c>
      <c r="F34" s="156"/>
      <c r="G34" s="46">
        <f t="shared" si="1"/>
        <v>0</v>
      </c>
      <c r="H34" s="83" t="s">
        <v>61</v>
      </c>
      <c r="I34" s="83"/>
      <c r="J34" s="178" t="str">
        <f>J7</f>
        <v>０２２－０００－００００</v>
      </c>
      <c r="K34" s="178"/>
      <c r="L34" s="178"/>
      <c r="M34" s="178"/>
      <c r="N34" s="178"/>
      <c r="O34" s="178"/>
      <c r="P34" s="178"/>
      <c r="R34" s="48" t="s">
        <v>23</v>
      </c>
      <c r="S34" s="74"/>
      <c r="T34" s="75"/>
      <c r="U34" s="75"/>
      <c r="V34" s="75"/>
      <c r="W34" s="75"/>
      <c r="X34" s="75"/>
      <c r="Y34" s="76"/>
    </row>
    <row r="35" spans="1:25" ht="18.95" customHeight="1" x14ac:dyDescent="0.15">
      <c r="A35" s="189"/>
      <c r="B35" s="119"/>
      <c r="C35" s="74" t="s">
        <v>14</v>
      </c>
      <c r="D35" s="78"/>
      <c r="E35" s="167">
        <f>IF($E$8="","",$E$8)</f>
        <v>1000000</v>
      </c>
      <c r="F35" s="168"/>
      <c r="G35" s="46">
        <f t="shared" si="1"/>
        <v>0</v>
      </c>
      <c r="H35" s="114" t="str">
        <f>H8</f>
        <v>取引先コード</v>
      </c>
      <c r="I35" s="75"/>
      <c r="J35" s="75"/>
      <c r="K35" s="75"/>
      <c r="L35" s="75"/>
      <c r="M35" s="78"/>
      <c r="N35" s="169">
        <f>$N$8</f>
        <v>123456</v>
      </c>
      <c r="O35" s="170"/>
      <c r="P35" s="171"/>
      <c r="R35" s="59" t="s">
        <v>15</v>
      </c>
      <c r="S35" s="64" t="s">
        <v>68</v>
      </c>
      <c r="T35" s="74" t="s">
        <v>70</v>
      </c>
      <c r="U35" s="78"/>
      <c r="V35" s="49" t="s">
        <v>72</v>
      </c>
      <c r="W35" s="74" t="s">
        <v>76</v>
      </c>
      <c r="X35" s="75"/>
      <c r="Y35" s="76"/>
    </row>
    <row r="36" spans="1:25" ht="18.95" customHeight="1" x14ac:dyDescent="0.15">
      <c r="A36" s="189"/>
      <c r="B36" s="74" t="s">
        <v>0</v>
      </c>
      <c r="C36" s="75"/>
      <c r="D36" s="78"/>
      <c r="E36" s="167">
        <f>IF($E$9="","",$E$9)</f>
        <v>11000000</v>
      </c>
      <c r="F36" s="168"/>
      <c r="G36" s="46">
        <f t="shared" si="1"/>
        <v>0</v>
      </c>
      <c r="H36" s="157" t="s">
        <v>3</v>
      </c>
      <c r="I36" s="161" t="str">
        <f>IF($I$9="","未入力",$I$9)</f>
        <v>七十七</v>
      </c>
      <c r="J36" s="162"/>
      <c r="K36" s="165" t="s">
        <v>5</v>
      </c>
      <c r="L36" s="166" t="str">
        <f>IF($L$9="","未入力",$L$9)</f>
        <v>☆☆☆</v>
      </c>
      <c r="M36" s="162"/>
      <c r="N36" s="159" t="s">
        <v>6</v>
      </c>
      <c r="O36" s="157" t="s">
        <v>8</v>
      </c>
      <c r="P36" s="120" t="str">
        <f>$P$9</f>
        <v>普  通</v>
      </c>
      <c r="R36" s="186"/>
      <c r="S36" s="118"/>
      <c r="T36" s="79"/>
      <c r="U36" s="123"/>
      <c r="V36" s="118"/>
      <c r="W36" s="79"/>
      <c r="X36" s="80"/>
      <c r="Y36" s="81"/>
    </row>
    <row r="37" spans="1:25" ht="18.95" customHeight="1" x14ac:dyDescent="0.15">
      <c r="A37" s="189"/>
      <c r="B37" s="140" t="s">
        <v>27</v>
      </c>
      <c r="C37" s="141"/>
      <c r="D37" s="66" t="s">
        <v>29</v>
      </c>
      <c r="E37" s="156">
        <f>IF($E$10="","",$E$10)</f>
        <v>1000000</v>
      </c>
      <c r="F37" s="156"/>
      <c r="G37" s="46">
        <f t="shared" si="1"/>
        <v>0</v>
      </c>
      <c r="H37" s="158"/>
      <c r="I37" s="163"/>
      <c r="J37" s="164"/>
      <c r="K37" s="165"/>
      <c r="L37" s="164"/>
      <c r="M37" s="164"/>
      <c r="N37" s="160"/>
      <c r="O37" s="158"/>
      <c r="P37" s="121"/>
      <c r="R37" s="248"/>
      <c r="S37" s="119"/>
      <c r="T37" s="82"/>
      <c r="U37" s="124"/>
      <c r="V37" s="119"/>
      <c r="W37" s="82"/>
      <c r="X37" s="83"/>
      <c r="Y37" s="84"/>
    </row>
    <row r="38" spans="1:25" ht="18.95" customHeight="1" x14ac:dyDescent="0.15">
      <c r="A38" s="189"/>
      <c r="B38" s="140" t="s">
        <v>2</v>
      </c>
      <c r="C38" s="141"/>
      <c r="D38" s="66" t="s">
        <v>29</v>
      </c>
      <c r="E38" s="156">
        <f>IF($E$11="","",$E$11)</f>
        <v>165000</v>
      </c>
      <c r="F38" s="156"/>
      <c r="G38" s="46">
        <f t="shared" si="1"/>
        <v>0</v>
      </c>
      <c r="H38" s="157" t="s">
        <v>4</v>
      </c>
      <c r="I38" s="191" t="str">
        <f>+$I$11</f>
        <v>フ  リ  ガ  ナ</v>
      </c>
      <c r="J38" s="192"/>
      <c r="K38" s="192"/>
      <c r="L38" s="192"/>
      <c r="M38" s="192"/>
      <c r="N38" s="193"/>
      <c r="O38" s="157" t="s">
        <v>9</v>
      </c>
      <c r="P38" s="116">
        <f>$P$11</f>
        <v>7654321</v>
      </c>
      <c r="R38" s="50" t="s">
        <v>77</v>
      </c>
      <c r="S38" s="49" t="s">
        <v>74</v>
      </c>
      <c r="T38" s="244" t="s">
        <v>75</v>
      </c>
      <c r="U38" s="245"/>
      <c r="V38" s="249"/>
      <c r="W38" s="244" t="s">
        <v>71</v>
      </c>
      <c r="X38" s="245"/>
      <c r="Y38" s="246"/>
    </row>
    <row r="39" spans="1:25" ht="18.95" customHeight="1" x14ac:dyDescent="0.15">
      <c r="A39" s="189"/>
      <c r="B39" s="140" t="s">
        <v>28</v>
      </c>
      <c r="C39" s="141"/>
      <c r="D39" s="66" t="s">
        <v>29</v>
      </c>
      <c r="E39" s="156">
        <f>IF($E$12="","",$E$12)</f>
        <v>9835000</v>
      </c>
      <c r="F39" s="156"/>
      <c r="G39" s="46">
        <f t="shared" si="1"/>
        <v>0</v>
      </c>
      <c r="H39" s="158"/>
      <c r="I39" s="194" t="str">
        <f>+$I$12</f>
        <v>○○○○○○○</v>
      </c>
      <c r="J39" s="195"/>
      <c r="K39" s="195"/>
      <c r="L39" s="195"/>
      <c r="M39" s="195"/>
      <c r="N39" s="196"/>
      <c r="O39" s="158"/>
      <c r="P39" s="117"/>
      <c r="R39" s="186"/>
      <c r="S39" s="118"/>
      <c r="T39" s="79"/>
      <c r="U39" s="80"/>
      <c r="V39" s="123"/>
      <c r="W39" s="79"/>
      <c r="X39" s="80"/>
      <c r="Y39" s="81"/>
    </row>
    <row r="40" spans="1:25" ht="18.95" customHeight="1" thickBot="1" x14ac:dyDescent="0.2">
      <c r="A40" s="190"/>
      <c r="B40" s="140" t="s">
        <v>26</v>
      </c>
      <c r="C40" s="141"/>
      <c r="D40" s="142"/>
      <c r="E40" s="143" t="str">
        <f>IF($E$13="","工事名が入力されていません",$E$13)</f>
        <v>○○○○○○○○○○○工事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5"/>
      <c r="R40" s="187"/>
      <c r="S40" s="247"/>
      <c r="T40" s="153"/>
      <c r="U40" s="154"/>
      <c r="V40" s="250"/>
      <c r="W40" s="153"/>
      <c r="X40" s="154"/>
      <c r="Y40" s="155"/>
    </row>
    <row r="41" spans="1:25" ht="15" customHeight="1" thickBot="1" x14ac:dyDescent="0.2"/>
    <row r="42" spans="1:25" ht="20.100000000000001" customHeight="1" x14ac:dyDescent="0.15">
      <c r="A42" s="74" t="str">
        <f>$A$15</f>
        <v>月    日</v>
      </c>
      <c r="B42" s="75"/>
      <c r="C42" s="78"/>
      <c r="D42" s="129" t="str">
        <f>$D$15</f>
        <v>品 名 又 は 工 種 内 訳</v>
      </c>
      <c r="E42" s="129"/>
      <c r="F42" s="129"/>
      <c r="G42" s="129"/>
      <c r="H42" s="129"/>
      <c r="I42" s="129"/>
      <c r="J42" s="74" t="str">
        <f>$J$15</f>
        <v>数  量</v>
      </c>
      <c r="K42" s="75"/>
      <c r="L42" s="78"/>
      <c r="M42" s="129" t="str">
        <f>$M$15</f>
        <v>単  価</v>
      </c>
      <c r="N42" s="129"/>
      <c r="O42" s="129"/>
      <c r="P42" s="74" t="str">
        <f>$P$15</f>
        <v>金    額</v>
      </c>
      <c r="Q42" s="75"/>
      <c r="R42" s="75"/>
      <c r="S42" s="51" t="s">
        <v>11</v>
      </c>
      <c r="T42" s="65"/>
      <c r="U42" s="147" t="s">
        <v>35</v>
      </c>
      <c r="V42" s="148"/>
      <c r="W42" s="148"/>
      <c r="X42" s="148"/>
      <c r="Y42" s="149"/>
    </row>
    <row r="43" spans="1:25" ht="16.5" customHeight="1" x14ac:dyDescent="0.15">
      <c r="A43" s="131">
        <f>IF($A$16="","",$A$16)</f>
        <v>43750</v>
      </c>
      <c r="B43" s="132"/>
      <c r="C43" s="133"/>
      <c r="D43" s="138" t="str">
        <f>IF($D$16="","",$D$16)</f>
        <v>品名 ・ 工種</v>
      </c>
      <c r="E43" s="139"/>
      <c r="F43" s="139"/>
      <c r="G43" s="139"/>
      <c r="H43" s="139"/>
      <c r="I43" s="139"/>
      <c r="J43" s="134">
        <f>IF($J$16="","",$J$16)</f>
        <v>10</v>
      </c>
      <c r="K43" s="135"/>
      <c r="L43" s="136"/>
      <c r="M43" s="114">
        <f>IF($M$16="","",$M$16)</f>
        <v>3000</v>
      </c>
      <c r="N43" s="115"/>
      <c r="O43" s="137"/>
      <c r="P43" s="114">
        <f>IF($P$16="","",$P$16)</f>
        <v>30000</v>
      </c>
      <c r="Q43" s="115"/>
      <c r="R43" s="115"/>
      <c r="S43" s="52" t="s">
        <v>33</v>
      </c>
      <c r="T43" s="53"/>
      <c r="U43" s="114"/>
      <c r="V43" s="115"/>
      <c r="W43" s="115"/>
      <c r="X43" s="115"/>
      <c r="Y43" s="122"/>
    </row>
    <row r="44" spans="1:25" ht="16.5" customHeight="1" x14ac:dyDescent="0.15">
      <c r="A44" s="131">
        <f>IF($A$17="","",$A$17)</f>
        <v>43750</v>
      </c>
      <c r="B44" s="132"/>
      <c r="C44" s="133"/>
      <c r="D44" s="138" t="str">
        <f>IF($D$17="","",$D$17)</f>
        <v>品名 ・ 工種</v>
      </c>
      <c r="E44" s="139"/>
      <c r="F44" s="139"/>
      <c r="G44" s="139"/>
      <c r="H44" s="139"/>
      <c r="I44" s="139"/>
      <c r="J44" s="134">
        <f>IF($J$17="","",$J$17)</f>
        <v>20</v>
      </c>
      <c r="K44" s="135"/>
      <c r="L44" s="136"/>
      <c r="M44" s="114">
        <f>IF($M$17="","",$M$17)</f>
        <v>1000</v>
      </c>
      <c r="N44" s="115"/>
      <c r="O44" s="137"/>
      <c r="P44" s="114">
        <f>IF($P$17="","",$P$17)</f>
        <v>20000</v>
      </c>
      <c r="Q44" s="115"/>
      <c r="R44" s="115"/>
      <c r="S44" s="54"/>
      <c r="T44" s="55"/>
      <c r="U44" s="114"/>
      <c r="V44" s="115"/>
      <c r="W44" s="115"/>
      <c r="X44" s="115"/>
      <c r="Y44" s="122"/>
    </row>
    <row r="45" spans="1:25" ht="16.5" customHeight="1" x14ac:dyDescent="0.15">
      <c r="A45" s="131">
        <f>IF($A$18="","",$A$18)</f>
        <v>43750</v>
      </c>
      <c r="B45" s="132"/>
      <c r="C45" s="133"/>
      <c r="D45" s="138" t="str">
        <f>IF($D$18="","",$D$18)</f>
        <v>品名 ・ 工種</v>
      </c>
      <c r="E45" s="139"/>
      <c r="F45" s="139"/>
      <c r="G45" s="139"/>
      <c r="H45" s="139"/>
      <c r="I45" s="139"/>
      <c r="J45" s="134">
        <f>IF($J$18="","",$J$18)</f>
        <v>30</v>
      </c>
      <c r="K45" s="135"/>
      <c r="L45" s="136"/>
      <c r="M45" s="114">
        <f>IF($M$18="","",$M$18)</f>
        <v>2000</v>
      </c>
      <c r="N45" s="115"/>
      <c r="O45" s="137"/>
      <c r="P45" s="114">
        <f>IF($P$18="","",$P$18)</f>
        <v>60000</v>
      </c>
      <c r="Q45" s="115"/>
      <c r="R45" s="115"/>
      <c r="S45" s="54"/>
      <c r="T45" s="55"/>
      <c r="U45" s="114"/>
      <c r="V45" s="115"/>
      <c r="W45" s="115"/>
      <c r="X45" s="115"/>
      <c r="Y45" s="122"/>
    </row>
    <row r="46" spans="1:25" ht="16.5" customHeight="1" x14ac:dyDescent="0.15">
      <c r="A46" s="131">
        <f>IF($A$19="","",$A$19)</f>
        <v>43750</v>
      </c>
      <c r="B46" s="132"/>
      <c r="C46" s="133"/>
      <c r="D46" s="138" t="str">
        <f>IF($D$19="","",$D$19)</f>
        <v>品名 ・ 工種</v>
      </c>
      <c r="E46" s="139"/>
      <c r="F46" s="139"/>
      <c r="G46" s="139"/>
      <c r="H46" s="139"/>
      <c r="I46" s="139"/>
      <c r="J46" s="134">
        <f>IF($J$19="","",$J$19)</f>
        <v>50</v>
      </c>
      <c r="K46" s="135"/>
      <c r="L46" s="136"/>
      <c r="M46" s="114">
        <f>IF($M$19="","",$M$19)</f>
        <v>1000</v>
      </c>
      <c r="N46" s="115"/>
      <c r="O46" s="137"/>
      <c r="P46" s="114">
        <f>IF($P$19="","",$P$19)</f>
        <v>50000</v>
      </c>
      <c r="Q46" s="115"/>
      <c r="R46" s="115"/>
      <c r="S46" s="54"/>
      <c r="T46" s="55"/>
      <c r="U46" s="114"/>
      <c r="V46" s="115"/>
      <c r="W46" s="115"/>
      <c r="X46" s="115"/>
      <c r="Y46" s="122"/>
    </row>
    <row r="47" spans="1:25" ht="16.5" customHeight="1" x14ac:dyDescent="0.15">
      <c r="A47" s="131">
        <f>IF($A$20="","",$A$20)</f>
        <v>43750</v>
      </c>
      <c r="B47" s="132"/>
      <c r="C47" s="133"/>
      <c r="D47" s="138" t="str">
        <f>IF($D$20="","",$D$20)</f>
        <v>値引き</v>
      </c>
      <c r="E47" s="139"/>
      <c r="F47" s="139"/>
      <c r="G47" s="139"/>
      <c r="H47" s="139"/>
      <c r="I47" s="139"/>
      <c r="J47" s="134" t="str">
        <f>IF($J$20="","",$J$20)</f>
        <v/>
      </c>
      <c r="K47" s="135"/>
      <c r="L47" s="136"/>
      <c r="M47" s="114" t="str">
        <f>IF($M$20="","",$M$20)</f>
        <v/>
      </c>
      <c r="N47" s="115"/>
      <c r="O47" s="137"/>
      <c r="P47" s="114">
        <f>IF($P$20="","",$P$20)</f>
        <v>-10000</v>
      </c>
      <c r="Q47" s="115"/>
      <c r="R47" s="115"/>
      <c r="S47" s="54"/>
      <c r="T47" s="55"/>
      <c r="U47" s="114"/>
      <c r="V47" s="115"/>
      <c r="W47" s="115"/>
      <c r="X47" s="115"/>
      <c r="Y47" s="122"/>
    </row>
    <row r="48" spans="1:25" ht="16.5" customHeight="1" x14ac:dyDescent="0.15">
      <c r="A48" s="131" t="str">
        <f>IF($A$21="","",$A$21)</f>
        <v/>
      </c>
      <c r="B48" s="132"/>
      <c r="C48" s="133"/>
      <c r="D48" s="138" t="str">
        <f>IF($D$21="","",$D$21)</f>
        <v/>
      </c>
      <c r="E48" s="139"/>
      <c r="F48" s="139"/>
      <c r="G48" s="139"/>
      <c r="H48" s="139"/>
      <c r="I48" s="139"/>
      <c r="J48" s="134" t="str">
        <f>IF($J$21="","",$J$21)</f>
        <v/>
      </c>
      <c r="K48" s="135"/>
      <c r="L48" s="136"/>
      <c r="M48" s="114" t="str">
        <f>IF($M$21="","",$M$21)</f>
        <v/>
      </c>
      <c r="N48" s="115"/>
      <c r="O48" s="137"/>
      <c r="P48" s="114" t="str">
        <f>IF($P$21="","",$P$21)</f>
        <v/>
      </c>
      <c r="Q48" s="115"/>
      <c r="R48" s="115"/>
      <c r="S48" s="54"/>
      <c r="T48" s="55"/>
      <c r="U48" s="114"/>
      <c r="V48" s="115"/>
      <c r="W48" s="115"/>
      <c r="X48" s="115"/>
      <c r="Y48" s="122"/>
    </row>
    <row r="49" spans="1:25" ht="16.5" customHeight="1" x14ac:dyDescent="0.15">
      <c r="A49" s="131" t="str">
        <f>IF($A$22="","",$A$22)</f>
        <v/>
      </c>
      <c r="B49" s="132"/>
      <c r="C49" s="133"/>
      <c r="D49" s="138" t="str">
        <f>IF($D$22="","",$D$22)</f>
        <v/>
      </c>
      <c r="E49" s="139"/>
      <c r="F49" s="139"/>
      <c r="G49" s="139"/>
      <c r="H49" s="139"/>
      <c r="I49" s="139"/>
      <c r="J49" s="134" t="str">
        <f>IF($J$22="","",$J$22)</f>
        <v/>
      </c>
      <c r="K49" s="135"/>
      <c r="L49" s="136"/>
      <c r="M49" s="114" t="str">
        <f>IF($M$22="","",$M$22)</f>
        <v/>
      </c>
      <c r="N49" s="115"/>
      <c r="O49" s="137"/>
      <c r="P49" s="114" t="str">
        <f>IF($P$22="","",$P$22)</f>
        <v/>
      </c>
      <c r="Q49" s="115"/>
      <c r="R49" s="115"/>
      <c r="S49" s="54"/>
      <c r="T49" s="55"/>
      <c r="U49" s="114"/>
      <c r="V49" s="115"/>
      <c r="W49" s="115"/>
      <c r="X49" s="115"/>
      <c r="Y49" s="122"/>
    </row>
    <row r="50" spans="1:25" ht="16.5" customHeight="1" x14ac:dyDescent="0.15">
      <c r="A50" s="131" t="str">
        <f>IF($A$23="","",$A$23)</f>
        <v/>
      </c>
      <c r="B50" s="132"/>
      <c r="C50" s="133"/>
      <c r="D50" s="138" t="str">
        <f>IF($D$23="","",$D$23)</f>
        <v/>
      </c>
      <c r="E50" s="139"/>
      <c r="F50" s="139"/>
      <c r="G50" s="139"/>
      <c r="H50" s="139"/>
      <c r="I50" s="139"/>
      <c r="J50" s="134" t="str">
        <f>IF($J$23="","",$J$23)</f>
        <v/>
      </c>
      <c r="K50" s="135"/>
      <c r="L50" s="136"/>
      <c r="M50" s="114" t="str">
        <f>IF($M$23="","",$M$23)</f>
        <v/>
      </c>
      <c r="N50" s="115"/>
      <c r="O50" s="137"/>
      <c r="P50" s="114" t="str">
        <f>IF($P$23="","",$P$23)</f>
        <v/>
      </c>
      <c r="Q50" s="115"/>
      <c r="R50" s="115"/>
      <c r="S50" s="54"/>
      <c r="T50" s="55"/>
      <c r="U50" s="114"/>
      <c r="V50" s="115"/>
      <c r="W50" s="115"/>
      <c r="X50" s="115"/>
      <c r="Y50" s="122"/>
    </row>
    <row r="51" spans="1:25" ht="16.5" customHeight="1" x14ac:dyDescent="0.15">
      <c r="A51" s="131"/>
      <c r="B51" s="132"/>
      <c r="C51" s="133"/>
      <c r="D51" s="128" t="str">
        <f>$D$24</f>
        <v>計</v>
      </c>
      <c r="E51" s="129"/>
      <c r="F51" s="129"/>
      <c r="G51" s="129"/>
      <c r="H51" s="129"/>
      <c r="I51" s="129"/>
      <c r="J51" s="105"/>
      <c r="K51" s="105"/>
      <c r="L51" s="105"/>
      <c r="M51" s="130"/>
      <c r="N51" s="130"/>
      <c r="O51" s="130"/>
      <c r="P51" s="114">
        <f>IF($P$24="","",$P$24)</f>
        <v>150000</v>
      </c>
      <c r="Q51" s="115"/>
      <c r="R51" s="115"/>
      <c r="S51" s="54"/>
      <c r="T51" s="55"/>
      <c r="U51" s="114"/>
      <c r="V51" s="115"/>
      <c r="W51" s="115"/>
      <c r="X51" s="115"/>
      <c r="Y51" s="122"/>
    </row>
    <row r="52" spans="1:25" ht="16.5" customHeight="1" x14ac:dyDescent="0.15">
      <c r="A52" s="131"/>
      <c r="B52" s="132"/>
      <c r="C52" s="133"/>
      <c r="D52" s="128" t="str">
        <f>$D$25</f>
        <v>消        費        税</v>
      </c>
      <c r="E52" s="129"/>
      <c r="F52" s="129"/>
      <c r="G52" s="129"/>
      <c r="H52" s="129"/>
      <c r="I52" s="129"/>
      <c r="J52" s="105"/>
      <c r="K52" s="105"/>
      <c r="L52" s="105"/>
      <c r="M52" s="130"/>
      <c r="N52" s="130"/>
      <c r="O52" s="130"/>
      <c r="P52" s="114">
        <f>IF($P$25="","",$P$25)</f>
        <v>15000</v>
      </c>
      <c r="Q52" s="115"/>
      <c r="R52" s="115"/>
      <c r="S52" s="54"/>
      <c r="T52" s="55"/>
      <c r="U52" s="114"/>
      <c r="V52" s="115"/>
      <c r="W52" s="115"/>
      <c r="X52" s="115"/>
      <c r="Y52" s="122"/>
    </row>
    <row r="53" spans="1:25" ht="16.5" customHeight="1" thickBot="1" x14ac:dyDescent="0.2">
      <c r="A53" s="128"/>
      <c r="B53" s="128"/>
      <c r="C53" s="128"/>
      <c r="D53" s="128" t="str">
        <f>$D$26</f>
        <v>今  回  請  求  金  額</v>
      </c>
      <c r="E53" s="129"/>
      <c r="F53" s="129"/>
      <c r="G53" s="129"/>
      <c r="H53" s="129"/>
      <c r="I53" s="129"/>
      <c r="J53" s="105"/>
      <c r="K53" s="105"/>
      <c r="L53" s="105"/>
      <c r="M53" s="130"/>
      <c r="N53" s="130"/>
      <c r="O53" s="130"/>
      <c r="P53" s="114">
        <f>IF($P$26="","",$P$26)</f>
        <v>165000</v>
      </c>
      <c r="Q53" s="115"/>
      <c r="R53" s="115"/>
      <c r="S53" s="56"/>
      <c r="T53" s="57"/>
      <c r="U53" s="125"/>
      <c r="V53" s="126"/>
      <c r="W53" s="126"/>
      <c r="X53" s="126"/>
      <c r="Y53" s="127"/>
    </row>
    <row r="54" spans="1:25" ht="16.5" customHeight="1" x14ac:dyDescent="0.15">
      <c r="A54" s="40"/>
      <c r="B54" s="40"/>
      <c r="C54" s="40"/>
      <c r="D54" s="40"/>
      <c r="E54" s="67"/>
      <c r="F54" s="67"/>
      <c r="G54" s="67"/>
      <c r="H54" s="67"/>
      <c r="I54" s="67"/>
      <c r="J54" s="41"/>
      <c r="K54" s="41"/>
      <c r="L54" s="41"/>
      <c r="M54" s="42"/>
      <c r="N54" s="42"/>
      <c r="O54" s="42"/>
      <c r="P54" s="42"/>
      <c r="Q54" s="42"/>
      <c r="R54" s="42"/>
      <c r="S54" s="58"/>
      <c r="T54" s="58"/>
      <c r="U54" s="42"/>
      <c r="V54" s="42"/>
      <c r="W54" s="42"/>
      <c r="X54" s="42"/>
      <c r="Y54" s="42"/>
    </row>
    <row r="55" spans="1:25" ht="21.75" thickBot="1" x14ac:dyDescent="0.2">
      <c r="A55" s="183" t="s">
        <v>83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</row>
    <row r="56" spans="1:25" ht="18.95" customHeight="1" x14ac:dyDescent="0.15">
      <c r="B56" s="184" t="s">
        <v>30</v>
      </c>
      <c r="C56" s="184"/>
      <c r="D56" s="184"/>
      <c r="E56" s="184"/>
      <c r="F56" s="184"/>
      <c r="H56" s="38"/>
      <c r="I56" s="38"/>
      <c r="J56" s="38"/>
      <c r="K56" s="38"/>
      <c r="L56" s="38"/>
      <c r="M56" s="38"/>
      <c r="N56" s="185">
        <f>+N2</f>
        <v>43753</v>
      </c>
      <c r="O56" s="185"/>
      <c r="P56" s="185"/>
      <c r="R56" s="44" t="s">
        <v>1</v>
      </c>
      <c r="S56" s="251"/>
      <c r="T56" s="252"/>
      <c r="U56" s="252"/>
      <c r="V56" s="252"/>
      <c r="W56" s="252"/>
      <c r="X56" s="252"/>
      <c r="Y56" s="253"/>
    </row>
    <row r="57" spans="1:25" ht="18.95" customHeight="1" x14ac:dyDescent="0.15">
      <c r="B57" s="83" t="s">
        <v>21</v>
      </c>
      <c r="C57" s="83"/>
      <c r="D57" s="83"/>
      <c r="E57" s="83"/>
      <c r="F57" s="83"/>
      <c r="R57" s="70" t="s">
        <v>22</v>
      </c>
      <c r="S57" s="113"/>
      <c r="T57" s="113"/>
      <c r="U57" s="113"/>
      <c r="V57" s="61" t="s">
        <v>31</v>
      </c>
      <c r="W57" s="62"/>
      <c r="X57" s="45"/>
      <c r="Y57" s="63"/>
    </row>
    <row r="58" spans="1:25" ht="18.95" customHeight="1" x14ac:dyDescent="0.15">
      <c r="A58" s="180" t="s">
        <v>20</v>
      </c>
      <c r="B58" s="180"/>
      <c r="C58" s="180"/>
      <c r="D58" s="180"/>
      <c r="E58" s="181">
        <f>$E$4</f>
        <v>165000</v>
      </c>
      <c r="F58" s="182"/>
      <c r="G58" s="46">
        <f t="shared" ref="G58:G61" si="3">G4</f>
        <v>0</v>
      </c>
      <c r="H58" s="177" t="s">
        <v>60</v>
      </c>
      <c r="I58" s="177"/>
      <c r="J58" s="95" t="str">
        <f>J4</f>
        <v>宮城県仙台市青葉区桜ヶ丘0-0-0</v>
      </c>
      <c r="K58" s="174"/>
      <c r="L58" s="174"/>
      <c r="M58" s="174"/>
      <c r="N58" s="174"/>
      <c r="O58" s="174"/>
      <c r="P58" s="174"/>
      <c r="R58" s="47" t="s">
        <v>10</v>
      </c>
      <c r="S58" s="113"/>
      <c r="T58" s="113"/>
      <c r="U58" s="113"/>
      <c r="V58" s="61" t="s">
        <v>31</v>
      </c>
      <c r="W58" s="62"/>
      <c r="X58" s="45"/>
      <c r="Y58" s="63"/>
    </row>
    <row r="59" spans="1:25" ht="18.95" customHeight="1" x14ac:dyDescent="0.15">
      <c r="A59" s="146" t="s">
        <v>16</v>
      </c>
      <c r="B59" s="173" t="s">
        <v>24</v>
      </c>
      <c r="C59" s="173"/>
      <c r="D59" s="173"/>
      <c r="E59" s="175">
        <f>IF($E$5="","",$E$5)</f>
        <v>43748</v>
      </c>
      <c r="F59" s="176"/>
      <c r="G59" s="46">
        <f t="shared" si="3"/>
        <v>0</v>
      </c>
      <c r="H59" s="177" t="s">
        <v>59</v>
      </c>
      <c r="I59" s="177"/>
      <c r="J59" s="94" t="str">
        <f>J5</f>
        <v>○○○○○商店</v>
      </c>
      <c r="K59" s="172"/>
      <c r="L59" s="172"/>
      <c r="M59" s="172"/>
      <c r="N59" s="172"/>
      <c r="O59" s="172"/>
      <c r="P59" s="172"/>
      <c r="R59" s="77" t="s">
        <v>49</v>
      </c>
      <c r="S59" s="75"/>
      <c r="T59" s="78"/>
      <c r="U59" s="129" t="s">
        <v>50</v>
      </c>
      <c r="V59" s="129"/>
      <c r="W59" s="74"/>
      <c r="X59" s="74"/>
      <c r="Y59" s="179"/>
    </row>
    <row r="60" spans="1:25" ht="18.95" customHeight="1" x14ac:dyDescent="0.15">
      <c r="A60" s="146"/>
      <c r="B60" s="173" t="s">
        <v>25</v>
      </c>
      <c r="C60" s="173"/>
      <c r="D60" s="173"/>
      <c r="E60" s="60" t="str">
        <f t="shared" ref="E60" si="4">E33</f>
        <v>No.</v>
      </c>
      <c r="F60" s="69">
        <f>$F$6</f>
        <v>1234</v>
      </c>
      <c r="G60" s="46">
        <f t="shared" si="3"/>
        <v>0</v>
      </c>
      <c r="H60" s="177" t="s">
        <v>58</v>
      </c>
      <c r="I60" s="177"/>
      <c r="J60" s="95" t="str">
        <f>J6</f>
        <v>代表取締役  ○○○○○○    印</v>
      </c>
      <c r="K60" s="174"/>
      <c r="L60" s="174"/>
      <c r="M60" s="174"/>
      <c r="N60" s="174"/>
      <c r="O60" s="174"/>
      <c r="P60" s="174"/>
      <c r="R60" s="77"/>
      <c r="S60" s="75"/>
      <c r="T60" s="78"/>
      <c r="U60" s="129"/>
      <c r="V60" s="129"/>
      <c r="W60" s="74"/>
      <c r="X60" s="74"/>
      <c r="Y60" s="179"/>
    </row>
    <row r="61" spans="1:25" ht="18.95" customHeight="1" x14ac:dyDescent="0.15">
      <c r="A61" s="146"/>
      <c r="B61" s="129" t="s">
        <v>12</v>
      </c>
      <c r="C61" s="74" t="s">
        <v>32</v>
      </c>
      <c r="D61" s="78"/>
      <c r="E61" s="167">
        <f>IF($E$7="","",$E$7)</f>
        <v>10000000</v>
      </c>
      <c r="F61" s="168"/>
      <c r="G61" s="46">
        <f t="shared" si="3"/>
        <v>0</v>
      </c>
      <c r="H61" s="83" t="s">
        <v>61</v>
      </c>
      <c r="I61" s="83"/>
      <c r="J61" s="178" t="str">
        <f>J7</f>
        <v>０２２－０００－００００</v>
      </c>
      <c r="K61" s="178"/>
      <c r="L61" s="178"/>
      <c r="M61" s="178"/>
      <c r="N61" s="178"/>
      <c r="O61" s="178"/>
      <c r="P61" s="178"/>
      <c r="R61" s="48" t="s">
        <v>23</v>
      </c>
      <c r="S61" s="71"/>
      <c r="T61" s="72"/>
      <c r="U61" s="72"/>
      <c r="V61" s="72"/>
      <c r="W61" s="72"/>
      <c r="X61" s="72"/>
      <c r="Y61" s="73"/>
    </row>
    <row r="62" spans="1:25" ht="18.95" customHeight="1" x14ac:dyDescent="0.15">
      <c r="A62" s="146"/>
      <c r="B62" s="129"/>
      <c r="C62" s="74" t="s">
        <v>14</v>
      </c>
      <c r="D62" s="78"/>
      <c r="E62" s="167">
        <f>IF($E$8="","",$E$8)</f>
        <v>1000000</v>
      </c>
      <c r="F62" s="168"/>
      <c r="G62" s="46">
        <f t="shared" ref="G62:G66" si="5">G35</f>
        <v>0</v>
      </c>
      <c r="H62" s="114" t="str">
        <f>H35</f>
        <v>取引先コード</v>
      </c>
      <c r="I62" s="75"/>
      <c r="J62" s="75"/>
      <c r="K62" s="75"/>
      <c r="L62" s="75"/>
      <c r="M62" s="78"/>
      <c r="N62" s="169">
        <f>$N$8</f>
        <v>123456</v>
      </c>
      <c r="O62" s="170"/>
      <c r="P62" s="171"/>
      <c r="R62" s="59" t="s">
        <v>15</v>
      </c>
      <c r="S62" s="64" t="s">
        <v>68</v>
      </c>
      <c r="T62" s="74" t="s">
        <v>70</v>
      </c>
      <c r="U62" s="78"/>
      <c r="V62" s="49" t="s">
        <v>72</v>
      </c>
      <c r="W62" s="74" t="s">
        <v>76</v>
      </c>
      <c r="X62" s="75"/>
      <c r="Y62" s="76"/>
    </row>
    <row r="63" spans="1:25" ht="18.95" customHeight="1" x14ac:dyDescent="0.15">
      <c r="A63" s="146"/>
      <c r="B63" s="129" t="s">
        <v>0</v>
      </c>
      <c r="C63" s="129"/>
      <c r="D63" s="129"/>
      <c r="E63" s="167">
        <f>IF($E$9="","",$E$9)</f>
        <v>11000000</v>
      </c>
      <c r="F63" s="168"/>
      <c r="G63" s="46">
        <f t="shared" si="5"/>
        <v>0</v>
      </c>
      <c r="H63" s="157" t="s">
        <v>3</v>
      </c>
      <c r="I63" s="161" t="str">
        <f>IF($I$9="","未入力",$I$9)</f>
        <v>七十七</v>
      </c>
      <c r="J63" s="162"/>
      <c r="K63" s="165" t="s">
        <v>5</v>
      </c>
      <c r="L63" s="166" t="str">
        <f>IF($L$9="","未入力",$L$9)</f>
        <v>☆☆☆</v>
      </c>
      <c r="M63" s="162"/>
      <c r="N63" s="159" t="s">
        <v>6</v>
      </c>
      <c r="O63" s="157" t="s">
        <v>8</v>
      </c>
      <c r="P63" s="120" t="str">
        <f>$P$9</f>
        <v>普  通</v>
      </c>
      <c r="R63" s="150"/>
      <c r="S63" s="118"/>
      <c r="T63" s="79"/>
      <c r="U63" s="123"/>
      <c r="V63" s="118"/>
      <c r="W63" s="79"/>
      <c r="X63" s="80"/>
      <c r="Y63" s="81"/>
    </row>
    <row r="64" spans="1:25" ht="18.95" customHeight="1" x14ac:dyDescent="0.15">
      <c r="A64" s="146"/>
      <c r="B64" s="140" t="s">
        <v>27</v>
      </c>
      <c r="C64" s="141"/>
      <c r="D64" s="66" t="s">
        <v>29</v>
      </c>
      <c r="E64" s="156">
        <f>IF($E$10="","",$E$10)</f>
        <v>1000000</v>
      </c>
      <c r="F64" s="156"/>
      <c r="G64" s="46">
        <f t="shared" si="5"/>
        <v>0</v>
      </c>
      <c r="H64" s="158"/>
      <c r="I64" s="163"/>
      <c r="J64" s="164"/>
      <c r="K64" s="165"/>
      <c r="L64" s="164"/>
      <c r="M64" s="164"/>
      <c r="N64" s="160"/>
      <c r="O64" s="158"/>
      <c r="P64" s="121"/>
      <c r="R64" s="150"/>
      <c r="S64" s="119"/>
      <c r="T64" s="82"/>
      <c r="U64" s="124"/>
      <c r="V64" s="119"/>
      <c r="W64" s="82"/>
      <c r="X64" s="83"/>
      <c r="Y64" s="84"/>
    </row>
    <row r="65" spans="1:25" ht="18.95" customHeight="1" x14ac:dyDescent="0.15">
      <c r="A65" s="146"/>
      <c r="B65" s="140" t="s">
        <v>2</v>
      </c>
      <c r="C65" s="141"/>
      <c r="D65" s="66" t="s">
        <v>29</v>
      </c>
      <c r="E65" s="156">
        <f>IF($E$11="","",$E$11)</f>
        <v>165000</v>
      </c>
      <c r="F65" s="156"/>
      <c r="G65" s="46">
        <f t="shared" si="5"/>
        <v>0</v>
      </c>
      <c r="H65" s="157" t="s">
        <v>4</v>
      </c>
      <c r="I65" s="191" t="str">
        <f>+$I$11</f>
        <v>フ  リ  ガ  ナ</v>
      </c>
      <c r="J65" s="192"/>
      <c r="K65" s="192"/>
      <c r="L65" s="192"/>
      <c r="M65" s="192"/>
      <c r="N65" s="193"/>
      <c r="O65" s="157" t="s">
        <v>9</v>
      </c>
      <c r="P65" s="116">
        <f>$P$11</f>
        <v>7654321</v>
      </c>
      <c r="R65" s="50" t="s">
        <v>77</v>
      </c>
      <c r="S65" s="49" t="s">
        <v>74</v>
      </c>
      <c r="T65" s="244" t="s">
        <v>75</v>
      </c>
      <c r="U65" s="245"/>
      <c r="V65" s="249"/>
      <c r="W65" s="244" t="s">
        <v>73</v>
      </c>
      <c r="X65" s="245"/>
      <c r="Y65" s="246"/>
    </row>
    <row r="66" spans="1:25" ht="18.95" customHeight="1" x14ac:dyDescent="0.15">
      <c r="A66" s="146"/>
      <c r="B66" s="140" t="s">
        <v>28</v>
      </c>
      <c r="C66" s="141"/>
      <c r="D66" s="66" t="s">
        <v>29</v>
      </c>
      <c r="E66" s="156">
        <f>IF($E$12="","",$E$12)</f>
        <v>9835000</v>
      </c>
      <c r="F66" s="156"/>
      <c r="G66" s="46">
        <f t="shared" si="5"/>
        <v>0</v>
      </c>
      <c r="H66" s="158"/>
      <c r="I66" s="194" t="str">
        <f>+$I$12</f>
        <v>○○○○○○○</v>
      </c>
      <c r="J66" s="195"/>
      <c r="K66" s="195"/>
      <c r="L66" s="195"/>
      <c r="M66" s="195"/>
      <c r="N66" s="196"/>
      <c r="O66" s="158"/>
      <c r="P66" s="117"/>
      <c r="R66" s="150"/>
      <c r="S66" s="129"/>
      <c r="T66" s="79"/>
      <c r="U66" s="80"/>
      <c r="V66" s="123"/>
      <c r="W66" s="79"/>
      <c r="X66" s="80"/>
      <c r="Y66" s="81"/>
    </row>
    <row r="67" spans="1:25" ht="18.95" customHeight="1" thickBot="1" x14ac:dyDescent="0.2">
      <c r="A67" s="146"/>
      <c r="B67" s="140" t="s">
        <v>26</v>
      </c>
      <c r="C67" s="141"/>
      <c r="D67" s="142"/>
      <c r="E67" s="143" t="str">
        <f>IF($E$13="","工事名が入力されていません",$E$13)</f>
        <v>○○○○○○○○○○○工事</v>
      </c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5"/>
      <c r="R67" s="151"/>
      <c r="S67" s="152"/>
      <c r="T67" s="153"/>
      <c r="U67" s="154"/>
      <c r="V67" s="250"/>
      <c r="W67" s="153"/>
      <c r="X67" s="154"/>
      <c r="Y67" s="155"/>
    </row>
    <row r="68" spans="1:25" ht="15" customHeight="1" thickBot="1" x14ac:dyDescent="0.2"/>
    <row r="69" spans="1:25" ht="20.100000000000001" customHeight="1" x14ac:dyDescent="0.15">
      <c r="A69" s="74" t="str">
        <f>$A$15</f>
        <v>月    日</v>
      </c>
      <c r="B69" s="75"/>
      <c r="C69" s="78"/>
      <c r="D69" s="129" t="str">
        <f>$D$15</f>
        <v>品 名 又 は 工 種 内 訳</v>
      </c>
      <c r="E69" s="129"/>
      <c r="F69" s="129"/>
      <c r="G69" s="129"/>
      <c r="H69" s="129"/>
      <c r="I69" s="129"/>
      <c r="J69" s="74" t="str">
        <f>$J$15</f>
        <v>数  量</v>
      </c>
      <c r="K69" s="75"/>
      <c r="L69" s="78"/>
      <c r="M69" s="129" t="str">
        <f>$M$15</f>
        <v>単  価</v>
      </c>
      <c r="N69" s="129"/>
      <c r="O69" s="129"/>
      <c r="P69" s="74" t="str">
        <f>$P$15</f>
        <v>金    額</v>
      </c>
      <c r="Q69" s="75"/>
      <c r="R69" s="75"/>
      <c r="S69" s="51" t="s">
        <v>11</v>
      </c>
      <c r="T69" s="65"/>
      <c r="U69" s="147" t="s">
        <v>35</v>
      </c>
      <c r="V69" s="148"/>
      <c r="W69" s="148"/>
      <c r="X69" s="148"/>
      <c r="Y69" s="149"/>
    </row>
    <row r="70" spans="1:25" ht="16.5" customHeight="1" x14ac:dyDescent="0.15">
      <c r="A70" s="131">
        <f>IF($A$16="","",$A$16)</f>
        <v>43750</v>
      </c>
      <c r="B70" s="132"/>
      <c r="C70" s="133"/>
      <c r="D70" s="138" t="str">
        <f>IF($D$16="","",$D$16)</f>
        <v>品名 ・ 工種</v>
      </c>
      <c r="E70" s="139"/>
      <c r="F70" s="139"/>
      <c r="G70" s="139"/>
      <c r="H70" s="139"/>
      <c r="I70" s="139"/>
      <c r="J70" s="134">
        <f>IF($J$16="","",$J$16)</f>
        <v>10</v>
      </c>
      <c r="K70" s="135"/>
      <c r="L70" s="136"/>
      <c r="M70" s="114">
        <f>IF($M$16="","",$M$16)</f>
        <v>3000</v>
      </c>
      <c r="N70" s="115"/>
      <c r="O70" s="137"/>
      <c r="P70" s="114">
        <f>IF($P$16="","",$P$16)</f>
        <v>30000</v>
      </c>
      <c r="Q70" s="115"/>
      <c r="R70" s="115"/>
      <c r="S70" s="52" t="s">
        <v>33</v>
      </c>
      <c r="T70" s="53"/>
      <c r="U70" s="114"/>
      <c r="V70" s="115"/>
      <c r="W70" s="115"/>
      <c r="X70" s="115"/>
      <c r="Y70" s="122"/>
    </row>
    <row r="71" spans="1:25" ht="16.5" customHeight="1" x14ac:dyDescent="0.15">
      <c r="A71" s="131">
        <f>IF($A$17="","",$A$17)</f>
        <v>43750</v>
      </c>
      <c r="B71" s="132"/>
      <c r="C71" s="133"/>
      <c r="D71" s="138" t="str">
        <f>IF($D$17="","",$D$17)</f>
        <v>品名 ・ 工種</v>
      </c>
      <c r="E71" s="139"/>
      <c r="F71" s="139"/>
      <c r="G71" s="139"/>
      <c r="H71" s="139"/>
      <c r="I71" s="139"/>
      <c r="J71" s="134">
        <f>IF($J$17="","",$J$17)</f>
        <v>20</v>
      </c>
      <c r="K71" s="135"/>
      <c r="L71" s="136"/>
      <c r="M71" s="114">
        <f>IF($M$17="","",$M$17)</f>
        <v>1000</v>
      </c>
      <c r="N71" s="115"/>
      <c r="O71" s="137"/>
      <c r="P71" s="114">
        <f>IF($P$17="","",$P$17)</f>
        <v>20000</v>
      </c>
      <c r="Q71" s="115"/>
      <c r="R71" s="115"/>
      <c r="S71" s="54"/>
      <c r="T71" s="55"/>
      <c r="U71" s="114"/>
      <c r="V71" s="115"/>
      <c r="W71" s="115"/>
      <c r="X71" s="115"/>
      <c r="Y71" s="122"/>
    </row>
    <row r="72" spans="1:25" ht="16.5" customHeight="1" x14ac:dyDescent="0.15">
      <c r="A72" s="131">
        <f>IF($A$18="","",$A$18)</f>
        <v>43750</v>
      </c>
      <c r="B72" s="132"/>
      <c r="C72" s="133"/>
      <c r="D72" s="138" t="str">
        <f>IF($D$18="","",$D$18)</f>
        <v>品名 ・ 工種</v>
      </c>
      <c r="E72" s="139"/>
      <c r="F72" s="139"/>
      <c r="G72" s="139"/>
      <c r="H72" s="139"/>
      <c r="I72" s="139"/>
      <c r="J72" s="134">
        <f>IF($J$18="","",$J$18)</f>
        <v>30</v>
      </c>
      <c r="K72" s="135"/>
      <c r="L72" s="136"/>
      <c r="M72" s="114">
        <f>IF($M$18="","",$M$18)</f>
        <v>2000</v>
      </c>
      <c r="N72" s="115"/>
      <c r="O72" s="137"/>
      <c r="P72" s="114">
        <f>IF($P$18="","",$P$18)</f>
        <v>60000</v>
      </c>
      <c r="Q72" s="115"/>
      <c r="R72" s="115"/>
      <c r="S72" s="54"/>
      <c r="T72" s="55"/>
      <c r="U72" s="114"/>
      <c r="V72" s="115"/>
      <c r="W72" s="115"/>
      <c r="X72" s="115"/>
      <c r="Y72" s="122"/>
    </row>
    <row r="73" spans="1:25" ht="16.5" customHeight="1" x14ac:dyDescent="0.15">
      <c r="A73" s="131">
        <f>IF($A$19="","",$A$19)</f>
        <v>43750</v>
      </c>
      <c r="B73" s="132"/>
      <c r="C73" s="133"/>
      <c r="D73" s="138" t="str">
        <f>IF($D$19="","",$D$19)</f>
        <v>品名 ・ 工種</v>
      </c>
      <c r="E73" s="139"/>
      <c r="F73" s="139"/>
      <c r="G73" s="139"/>
      <c r="H73" s="139"/>
      <c r="I73" s="139"/>
      <c r="J73" s="134">
        <f>IF($J$19="","",$J$19)</f>
        <v>50</v>
      </c>
      <c r="K73" s="135"/>
      <c r="L73" s="136"/>
      <c r="M73" s="114">
        <f>IF($M$19="","",$M$19)</f>
        <v>1000</v>
      </c>
      <c r="N73" s="115"/>
      <c r="O73" s="137"/>
      <c r="P73" s="114">
        <f>IF($P$19="","",$P$19)</f>
        <v>50000</v>
      </c>
      <c r="Q73" s="115"/>
      <c r="R73" s="115"/>
      <c r="S73" s="54"/>
      <c r="T73" s="55"/>
      <c r="U73" s="114"/>
      <c r="V73" s="115"/>
      <c r="W73" s="115"/>
      <c r="X73" s="115"/>
      <c r="Y73" s="122"/>
    </row>
    <row r="74" spans="1:25" ht="16.5" customHeight="1" x14ac:dyDescent="0.15">
      <c r="A74" s="131">
        <f>IF($A$20="","",$A$20)</f>
        <v>43750</v>
      </c>
      <c r="B74" s="132"/>
      <c r="C74" s="133"/>
      <c r="D74" s="138" t="str">
        <f>IF($D$20="","",$D$20)</f>
        <v>値引き</v>
      </c>
      <c r="E74" s="139"/>
      <c r="F74" s="139"/>
      <c r="G74" s="139"/>
      <c r="H74" s="139"/>
      <c r="I74" s="139"/>
      <c r="J74" s="134" t="str">
        <f>IF($J$20="","",$J$20)</f>
        <v/>
      </c>
      <c r="K74" s="135"/>
      <c r="L74" s="136"/>
      <c r="M74" s="114" t="str">
        <f>IF($M$20="","",$M$20)</f>
        <v/>
      </c>
      <c r="N74" s="115"/>
      <c r="O74" s="137"/>
      <c r="P74" s="114">
        <f>IF($P$20="","",$P$20)</f>
        <v>-10000</v>
      </c>
      <c r="Q74" s="115"/>
      <c r="R74" s="115"/>
      <c r="S74" s="54"/>
      <c r="T74" s="55"/>
      <c r="U74" s="114"/>
      <c r="V74" s="115"/>
      <c r="W74" s="115"/>
      <c r="X74" s="115"/>
      <c r="Y74" s="122"/>
    </row>
    <row r="75" spans="1:25" ht="16.5" customHeight="1" x14ac:dyDescent="0.15">
      <c r="A75" s="131" t="str">
        <f>IF($A$21="","",$A$21)</f>
        <v/>
      </c>
      <c r="B75" s="132"/>
      <c r="C75" s="133"/>
      <c r="D75" s="138" t="str">
        <f>IF($D$21="","",$D$21)</f>
        <v/>
      </c>
      <c r="E75" s="139"/>
      <c r="F75" s="139"/>
      <c r="G75" s="139"/>
      <c r="H75" s="139"/>
      <c r="I75" s="139"/>
      <c r="J75" s="134" t="str">
        <f>IF($J$21="","",$J$21)</f>
        <v/>
      </c>
      <c r="K75" s="135"/>
      <c r="L75" s="136"/>
      <c r="M75" s="114" t="str">
        <f>IF($M$21="","",$M$21)</f>
        <v/>
      </c>
      <c r="N75" s="115"/>
      <c r="O75" s="137"/>
      <c r="P75" s="114" t="str">
        <f>IF($P$21="","",$P$21)</f>
        <v/>
      </c>
      <c r="Q75" s="115"/>
      <c r="R75" s="115"/>
      <c r="S75" s="54"/>
      <c r="T75" s="55"/>
      <c r="U75" s="114"/>
      <c r="V75" s="115"/>
      <c r="W75" s="115"/>
      <c r="X75" s="115"/>
      <c r="Y75" s="122"/>
    </row>
    <row r="76" spans="1:25" ht="16.5" customHeight="1" x14ac:dyDescent="0.15">
      <c r="A76" s="131" t="str">
        <f>IF($A$22="","",$A$22)</f>
        <v/>
      </c>
      <c r="B76" s="132"/>
      <c r="C76" s="133"/>
      <c r="D76" s="138" t="str">
        <f>IF($D$22="","",$D$22)</f>
        <v/>
      </c>
      <c r="E76" s="139"/>
      <c r="F76" s="139"/>
      <c r="G76" s="139"/>
      <c r="H76" s="139"/>
      <c r="I76" s="139"/>
      <c r="J76" s="134" t="str">
        <f>IF($J$22="","",$J$22)</f>
        <v/>
      </c>
      <c r="K76" s="135"/>
      <c r="L76" s="136"/>
      <c r="M76" s="114" t="str">
        <f>IF($M$22="","",$M$22)</f>
        <v/>
      </c>
      <c r="N76" s="115"/>
      <c r="O76" s="137"/>
      <c r="P76" s="114" t="str">
        <f>IF($P$22="","",$P$22)</f>
        <v/>
      </c>
      <c r="Q76" s="115"/>
      <c r="R76" s="115"/>
      <c r="S76" s="54"/>
      <c r="T76" s="55"/>
      <c r="U76" s="114"/>
      <c r="V76" s="115"/>
      <c r="W76" s="115"/>
      <c r="X76" s="115"/>
      <c r="Y76" s="122"/>
    </row>
    <row r="77" spans="1:25" ht="16.5" customHeight="1" x14ac:dyDescent="0.15">
      <c r="A77" s="131" t="str">
        <f>IF($A$23="","",$A$23)</f>
        <v/>
      </c>
      <c r="B77" s="132"/>
      <c r="C77" s="133"/>
      <c r="D77" s="138" t="str">
        <f>IF($D$23="","",$D$23)</f>
        <v/>
      </c>
      <c r="E77" s="139"/>
      <c r="F77" s="139"/>
      <c r="G77" s="139"/>
      <c r="H77" s="139"/>
      <c r="I77" s="139"/>
      <c r="J77" s="134" t="str">
        <f>IF($J$23="","",$J$23)</f>
        <v/>
      </c>
      <c r="K77" s="135"/>
      <c r="L77" s="136"/>
      <c r="M77" s="114" t="str">
        <f>IF($M$23="","",$M$23)</f>
        <v/>
      </c>
      <c r="N77" s="115"/>
      <c r="O77" s="137"/>
      <c r="P77" s="114" t="str">
        <f>IF($P$23="","",$P$23)</f>
        <v/>
      </c>
      <c r="Q77" s="115"/>
      <c r="R77" s="115"/>
      <c r="S77" s="54"/>
      <c r="T77" s="55"/>
      <c r="U77" s="114"/>
      <c r="V77" s="115"/>
      <c r="W77" s="115"/>
      <c r="X77" s="115"/>
      <c r="Y77" s="122"/>
    </row>
    <row r="78" spans="1:25" ht="16.5" customHeight="1" x14ac:dyDescent="0.15">
      <c r="A78" s="131"/>
      <c r="B78" s="132"/>
      <c r="C78" s="133"/>
      <c r="D78" s="128" t="str">
        <f>$D$24</f>
        <v>計</v>
      </c>
      <c r="E78" s="129"/>
      <c r="F78" s="129"/>
      <c r="G78" s="129"/>
      <c r="H78" s="129"/>
      <c r="I78" s="129"/>
      <c r="J78" s="105"/>
      <c r="K78" s="105"/>
      <c r="L78" s="105"/>
      <c r="M78" s="130"/>
      <c r="N78" s="130"/>
      <c r="O78" s="130"/>
      <c r="P78" s="114">
        <f>IF($P$24="","",$P$24)</f>
        <v>150000</v>
      </c>
      <c r="Q78" s="115"/>
      <c r="R78" s="115"/>
      <c r="S78" s="54"/>
      <c r="T78" s="55"/>
      <c r="U78" s="114"/>
      <c r="V78" s="115"/>
      <c r="W78" s="115"/>
      <c r="X78" s="115"/>
      <c r="Y78" s="122"/>
    </row>
    <row r="79" spans="1:25" ht="16.5" customHeight="1" x14ac:dyDescent="0.15">
      <c r="A79" s="131"/>
      <c r="B79" s="132"/>
      <c r="C79" s="133"/>
      <c r="D79" s="128" t="str">
        <f>$D$25</f>
        <v>消        費        税</v>
      </c>
      <c r="E79" s="129"/>
      <c r="F79" s="129"/>
      <c r="G79" s="129"/>
      <c r="H79" s="129"/>
      <c r="I79" s="129"/>
      <c r="J79" s="105"/>
      <c r="K79" s="105"/>
      <c r="L79" s="105"/>
      <c r="M79" s="130"/>
      <c r="N79" s="130"/>
      <c r="O79" s="130"/>
      <c r="P79" s="114">
        <f>IF($P$25="","",$P$25)</f>
        <v>15000</v>
      </c>
      <c r="Q79" s="115"/>
      <c r="R79" s="115"/>
      <c r="S79" s="54"/>
      <c r="T79" s="55"/>
      <c r="U79" s="114"/>
      <c r="V79" s="115"/>
      <c r="W79" s="115"/>
      <c r="X79" s="115"/>
      <c r="Y79" s="122"/>
    </row>
    <row r="80" spans="1:25" ht="16.5" customHeight="1" thickBot="1" x14ac:dyDescent="0.2">
      <c r="A80" s="128"/>
      <c r="B80" s="128"/>
      <c r="C80" s="128"/>
      <c r="D80" s="128" t="str">
        <f>$D$26</f>
        <v>今  回  請  求  金  額</v>
      </c>
      <c r="E80" s="129"/>
      <c r="F80" s="129"/>
      <c r="G80" s="129"/>
      <c r="H80" s="129"/>
      <c r="I80" s="129"/>
      <c r="J80" s="105"/>
      <c r="K80" s="105"/>
      <c r="L80" s="105"/>
      <c r="M80" s="130"/>
      <c r="N80" s="130"/>
      <c r="O80" s="130"/>
      <c r="P80" s="114">
        <f>IF($P$26="","",$P$26)</f>
        <v>165000</v>
      </c>
      <c r="Q80" s="115"/>
      <c r="R80" s="115"/>
      <c r="S80" s="56"/>
      <c r="T80" s="57"/>
      <c r="U80" s="125"/>
      <c r="V80" s="126"/>
      <c r="W80" s="126"/>
      <c r="X80" s="126"/>
      <c r="Y80" s="127"/>
    </row>
  </sheetData>
  <sheetProtection algorithmName="SHA-512" hashValue="11NsbOe3MHUwTdMLacc9+DJmjw10CjDhSL1UopkerwKynlQItPEERphqhfZF5B94F05oRPJAtTwGzbifTrbYTA==" saltValue="2eJS4ZiUfOTcxsPCfB5Rmw==" spinCount="100000" sheet="1" objects="1" scenarios="1"/>
  <mergeCells count="398">
    <mergeCell ref="T38:V38"/>
    <mergeCell ref="T39:V40"/>
    <mergeCell ref="T65:V65"/>
    <mergeCell ref="T66:V67"/>
    <mergeCell ref="D17:I17"/>
    <mergeCell ref="D18:I18"/>
    <mergeCell ref="B30:F30"/>
    <mergeCell ref="A28:Y28"/>
    <mergeCell ref="B29:F29"/>
    <mergeCell ref="N29:P29"/>
    <mergeCell ref="W39:Y40"/>
    <mergeCell ref="S56:Y56"/>
    <mergeCell ref="W65:Y65"/>
    <mergeCell ref="I65:N65"/>
    <mergeCell ref="O63:O64"/>
    <mergeCell ref="R63:R64"/>
    <mergeCell ref="P45:R45"/>
    <mergeCell ref="P43:R43"/>
    <mergeCell ref="M44:O44"/>
    <mergeCell ref="A17:C17"/>
    <mergeCell ref="S29:Y29"/>
    <mergeCell ref="A24:C24"/>
    <mergeCell ref="A25:C25"/>
    <mergeCell ref="A26:C26"/>
    <mergeCell ref="D25:I25"/>
    <mergeCell ref="M26:O26"/>
    <mergeCell ref="A31:D31"/>
    <mergeCell ref="P17:R17"/>
    <mergeCell ref="P21:R21"/>
    <mergeCell ref="I66:N66"/>
    <mergeCell ref="H59:I59"/>
    <mergeCell ref="U43:Y43"/>
    <mergeCell ref="U52:Y52"/>
    <mergeCell ref="S34:Y34"/>
    <mergeCell ref="W35:Y35"/>
    <mergeCell ref="W36:Y37"/>
    <mergeCell ref="W38:Y38"/>
    <mergeCell ref="T35:U35"/>
    <mergeCell ref="S36:S37"/>
    <mergeCell ref="T36:U37"/>
    <mergeCell ref="S39:S40"/>
    <mergeCell ref="U42:Y42"/>
    <mergeCell ref="H34:I34"/>
    <mergeCell ref="R36:R37"/>
    <mergeCell ref="H36:H37"/>
    <mergeCell ref="I36:J37"/>
    <mergeCell ref="K36:K37"/>
    <mergeCell ref="J45:L45"/>
    <mergeCell ref="A23:C23"/>
    <mergeCell ref="M21:O21"/>
    <mergeCell ref="J23:L23"/>
    <mergeCell ref="J21:L21"/>
    <mergeCell ref="M15:O15"/>
    <mergeCell ref="D16:I16"/>
    <mergeCell ref="P15:R15"/>
    <mergeCell ref="H11:H12"/>
    <mergeCell ref="E13:P13"/>
    <mergeCell ref="O11:O12"/>
    <mergeCell ref="J22:L22"/>
    <mergeCell ref="A19:C19"/>
    <mergeCell ref="M17:O17"/>
    <mergeCell ref="A18:C18"/>
    <mergeCell ref="P18:R18"/>
    <mergeCell ref="A20:C20"/>
    <mergeCell ref="A21:C21"/>
    <mergeCell ref="I11:N11"/>
    <mergeCell ref="I12:N12"/>
    <mergeCell ref="M19:O19"/>
    <mergeCell ref="M20:O20"/>
    <mergeCell ref="A15:C15"/>
    <mergeCell ref="B12:C12"/>
    <mergeCell ref="B13:D13"/>
    <mergeCell ref="P9:P10"/>
    <mergeCell ref="H5:I5"/>
    <mergeCell ref="A22:C22"/>
    <mergeCell ref="C7:D7"/>
    <mergeCell ref="C8:D8"/>
    <mergeCell ref="B7:B8"/>
    <mergeCell ref="A5:A13"/>
    <mergeCell ref="B10:C10"/>
    <mergeCell ref="B9:D9"/>
    <mergeCell ref="H9:H10"/>
    <mergeCell ref="E7:F7"/>
    <mergeCell ref="E8:F8"/>
    <mergeCell ref="E9:F9"/>
    <mergeCell ref="E10:F10"/>
    <mergeCell ref="E11:F11"/>
    <mergeCell ref="E12:F12"/>
    <mergeCell ref="L9:M10"/>
    <mergeCell ref="K9:K10"/>
    <mergeCell ref="D22:I22"/>
    <mergeCell ref="E5:F5"/>
    <mergeCell ref="B5:D5"/>
    <mergeCell ref="M16:O16"/>
    <mergeCell ref="B11:C11"/>
    <mergeCell ref="P20:R20"/>
    <mergeCell ref="A1:Y1"/>
    <mergeCell ref="J4:P4"/>
    <mergeCell ref="J5:P5"/>
    <mergeCell ref="J6:P6"/>
    <mergeCell ref="B2:F2"/>
    <mergeCell ref="B3:F3"/>
    <mergeCell ref="J17:L17"/>
    <mergeCell ref="U2:Y2"/>
    <mergeCell ref="B6:D6"/>
    <mergeCell ref="N2:P2"/>
    <mergeCell ref="A4:D4"/>
    <mergeCell ref="E4:F4"/>
    <mergeCell ref="H4:I4"/>
    <mergeCell ref="H7:I7"/>
    <mergeCell ref="I9:J10"/>
    <mergeCell ref="J7:P7"/>
    <mergeCell ref="N8:P8"/>
    <mergeCell ref="H8:M8"/>
    <mergeCell ref="N9:N10"/>
    <mergeCell ref="O9:O10"/>
    <mergeCell ref="H6:I6"/>
    <mergeCell ref="A16:C16"/>
    <mergeCell ref="P16:R16"/>
    <mergeCell ref="P11:P12"/>
    <mergeCell ref="E31:F31"/>
    <mergeCell ref="H31:I31"/>
    <mergeCell ref="J31:P31"/>
    <mergeCell ref="D15:I15"/>
    <mergeCell ref="S26:Y26"/>
    <mergeCell ref="S25:Y25"/>
    <mergeCell ref="D26:I26"/>
    <mergeCell ref="J15:L15"/>
    <mergeCell ref="J16:L16"/>
    <mergeCell ref="M25:O25"/>
    <mergeCell ref="J18:L18"/>
    <mergeCell ref="M18:O18"/>
    <mergeCell ref="J20:L20"/>
    <mergeCell ref="D24:I24"/>
    <mergeCell ref="M22:O22"/>
    <mergeCell ref="M23:O23"/>
    <mergeCell ref="M24:O24"/>
    <mergeCell ref="D21:I21"/>
    <mergeCell ref="J24:L24"/>
    <mergeCell ref="D20:I20"/>
    <mergeCell ref="D19:I19"/>
    <mergeCell ref="P25:R25"/>
    <mergeCell ref="P26:R26"/>
    <mergeCell ref="D23:I23"/>
    <mergeCell ref="C35:D35"/>
    <mergeCell ref="E35:F35"/>
    <mergeCell ref="H35:M35"/>
    <mergeCell ref="J34:P34"/>
    <mergeCell ref="N35:P35"/>
    <mergeCell ref="A32:A40"/>
    <mergeCell ref="B32:D32"/>
    <mergeCell ref="E32:F32"/>
    <mergeCell ref="B33:D33"/>
    <mergeCell ref="B34:B35"/>
    <mergeCell ref="C34:D34"/>
    <mergeCell ref="E34:F34"/>
    <mergeCell ref="B37:C37"/>
    <mergeCell ref="E37:F37"/>
    <mergeCell ref="B36:D36"/>
    <mergeCell ref="I38:N38"/>
    <mergeCell ref="I39:N39"/>
    <mergeCell ref="H32:I32"/>
    <mergeCell ref="H33:I33"/>
    <mergeCell ref="P36:P37"/>
    <mergeCell ref="L36:M37"/>
    <mergeCell ref="N36:N37"/>
    <mergeCell ref="O36:O37"/>
    <mergeCell ref="E36:F36"/>
    <mergeCell ref="B38:C38"/>
    <mergeCell ref="E38:F38"/>
    <mergeCell ref="H38:H39"/>
    <mergeCell ref="A42:C42"/>
    <mergeCell ref="D42:I42"/>
    <mergeCell ref="B40:D40"/>
    <mergeCell ref="E40:P40"/>
    <mergeCell ref="B39:C39"/>
    <mergeCell ref="E39:F39"/>
    <mergeCell ref="P42:R42"/>
    <mergeCell ref="O38:O39"/>
    <mergeCell ref="R39:R40"/>
    <mergeCell ref="P38:P39"/>
    <mergeCell ref="J42:L42"/>
    <mergeCell ref="M42:O42"/>
    <mergeCell ref="A46:C46"/>
    <mergeCell ref="D46:I46"/>
    <mergeCell ref="J46:L46"/>
    <mergeCell ref="M46:O46"/>
    <mergeCell ref="A43:C43"/>
    <mergeCell ref="D43:I43"/>
    <mergeCell ref="J43:L43"/>
    <mergeCell ref="M43:O43"/>
    <mergeCell ref="A45:C45"/>
    <mergeCell ref="D45:I45"/>
    <mergeCell ref="M45:O45"/>
    <mergeCell ref="A44:C44"/>
    <mergeCell ref="D44:I44"/>
    <mergeCell ref="J44:L44"/>
    <mergeCell ref="A49:C49"/>
    <mergeCell ref="D49:I49"/>
    <mergeCell ref="A50:C50"/>
    <mergeCell ref="D50:I50"/>
    <mergeCell ref="J49:L49"/>
    <mergeCell ref="M49:O49"/>
    <mergeCell ref="P47:R47"/>
    <mergeCell ref="P48:R48"/>
    <mergeCell ref="P49:R49"/>
    <mergeCell ref="A48:C48"/>
    <mergeCell ref="D48:I48"/>
    <mergeCell ref="J48:L48"/>
    <mergeCell ref="M48:O48"/>
    <mergeCell ref="A47:C47"/>
    <mergeCell ref="D47:I47"/>
    <mergeCell ref="J47:L47"/>
    <mergeCell ref="M47:O47"/>
    <mergeCell ref="J50:L50"/>
    <mergeCell ref="M50:O50"/>
    <mergeCell ref="A51:C51"/>
    <mergeCell ref="D51:I51"/>
    <mergeCell ref="P52:R52"/>
    <mergeCell ref="J51:L51"/>
    <mergeCell ref="M51:O51"/>
    <mergeCell ref="J58:P58"/>
    <mergeCell ref="A52:C52"/>
    <mergeCell ref="D52:I52"/>
    <mergeCell ref="J52:L52"/>
    <mergeCell ref="M52:O52"/>
    <mergeCell ref="P53:R53"/>
    <mergeCell ref="B57:F57"/>
    <mergeCell ref="J53:L53"/>
    <mergeCell ref="M53:O53"/>
    <mergeCell ref="P51:R51"/>
    <mergeCell ref="A53:C53"/>
    <mergeCell ref="D53:I53"/>
    <mergeCell ref="A58:D58"/>
    <mergeCell ref="E58:F58"/>
    <mergeCell ref="H58:I58"/>
    <mergeCell ref="A55:Y55"/>
    <mergeCell ref="B56:F56"/>
    <mergeCell ref="N56:P56"/>
    <mergeCell ref="S57:U57"/>
    <mergeCell ref="U53:Y53"/>
    <mergeCell ref="K63:K64"/>
    <mergeCell ref="L63:M64"/>
    <mergeCell ref="C62:D62"/>
    <mergeCell ref="E62:F62"/>
    <mergeCell ref="H62:M62"/>
    <mergeCell ref="N62:P62"/>
    <mergeCell ref="J59:P59"/>
    <mergeCell ref="B60:D60"/>
    <mergeCell ref="B61:B62"/>
    <mergeCell ref="C61:D61"/>
    <mergeCell ref="E61:F61"/>
    <mergeCell ref="J60:P60"/>
    <mergeCell ref="B59:D59"/>
    <mergeCell ref="E59:F59"/>
    <mergeCell ref="H60:I60"/>
    <mergeCell ref="H61:I61"/>
    <mergeCell ref="J61:P61"/>
    <mergeCell ref="B63:D63"/>
    <mergeCell ref="E63:F63"/>
    <mergeCell ref="V63:V64"/>
    <mergeCell ref="S58:U58"/>
    <mergeCell ref="U59:Y59"/>
    <mergeCell ref="U60:Y60"/>
    <mergeCell ref="B67:D67"/>
    <mergeCell ref="E67:P67"/>
    <mergeCell ref="A69:C69"/>
    <mergeCell ref="D69:I69"/>
    <mergeCell ref="J69:L69"/>
    <mergeCell ref="M69:O69"/>
    <mergeCell ref="A59:A67"/>
    <mergeCell ref="U69:Y69"/>
    <mergeCell ref="R66:R67"/>
    <mergeCell ref="S66:S67"/>
    <mergeCell ref="W66:Y67"/>
    <mergeCell ref="B64:C64"/>
    <mergeCell ref="E64:F64"/>
    <mergeCell ref="O65:O66"/>
    <mergeCell ref="B66:C66"/>
    <mergeCell ref="E66:F66"/>
    <mergeCell ref="B65:C65"/>
    <mergeCell ref="E65:F65"/>
    <mergeCell ref="H65:H66"/>
    <mergeCell ref="N63:N64"/>
    <mergeCell ref="H63:H64"/>
    <mergeCell ref="I63:J64"/>
    <mergeCell ref="T62:U62"/>
    <mergeCell ref="S63:S64"/>
    <mergeCell ref="A72:C72"/>
    <mergeCell ref="D72:I72"/>
    <mergeCell ref="J72:L72"/>
    <mergeCell ref="M72:O72"/>
    <mergeCell ref="U70:Y70"/>
    <mergeCell ref="A71:C71"/>
    <mergeCell ref="D71:I71"/>
    <mergeCell ref="J71:L71"/>
    <mergeCell ref="M71:O71"/>
    <mergeCell ref="P71:R71"/>
    <mergeCell ref="A70:C70"/>
    <mergeCell ref="D70:I70"/>
    <mergeCell ref="J70:L70"/>
    <mergeCell ref="M70:O70"/>
    <mergeCell ref="P72:R72"/>
    <mergeCell ref="U72:Y72"/>
    <mergeCell ref="U71:Y71"/>
    <mergeCell ref="J74:L74"/>
    <mergeCell ref="M74:O74"/>
    <mergeCell ref="P74:R74"/>
    <mergeCell ref="U74:Y74"/>
    <mergeCell ref="A73:C73"/>
    <mergeCell ref="D73:I73"/>
    <mergeCell ref="J73:L73"/>
    <mergeCell ref="M73:O73"/>
    <mergeCell ref="A74:C74"/>
    <mergeCell ref="D74:I74"/>
    <mergeCell ref="J77:L77"/>
    <mergeCell ref="M77:O77"/>
    <mergeCell ref="A77:C77"/>
    <mergeCell ref="D77:I77"/>
    <mergeCell ref="A76:C76"/>
    <mergeCell ref="D76:I76"/>
    <mergeCell ref="J76:L76"/>
    <mergeCell ref="M76:O76"/>
    <mergeCell ref="A75:C75"/>
    <mergeCell ref="D75:I75"/>
    <mergeCell ref="J75:L75"/>
    <mergeCell ref="M75:O75"/>
    <mergeCell ref="A80:C80"/>
    <mergeCell ref="D80:I80"/>
    <mergeCell ref="J80:L80"/>
    <mergeCell ref="M80:O80"/>
    <mergeCell ref="A79:C79"/>
    <mergeCell ref="D79:I79"/>
    <mergeCell ref="J79:L79"/>
    <mergeCell ref="M79:O79"/>
    <mergeCell ref="A78:C78"/>
    <mergeCell ref="D78:I78"/>
    <mergeCell ref="J78:L78"/>
    <mergeCell ref="M78:O78"/>
    <mergeCell ref="T63:U64"/>
    <mergeCell ref="P80:R80"/>
    <mergeCell ref="U80:Y80"/>
    <mergeCell ref="P75:R75"/>
    <mergeCell ref="U75:Y75"/>
    <mergeCell ref="P78:R78"/>
    <mergeCell ref="U78:Y78"/>
    <mergeCell ref="P79:R79"/>
    <mergeCell ref="U79:Y79"/>
    <mergeCell ref="P76:R76"/>
    <mergeCell ref="U76:Y76"/>
    <mergeCell ref="U33:Y33"/>
    <mergeCell ref="S31:U31"/>
    <mergeCell ref="S30:U30"/>
    <mergeCell ref="P69:R69"/>
    <mergeCell ref="P70:R70"/>
    <mergeCell ref="P65:P66"/>
    <mergeCell ref="V36:V37"/>
    <mergeCell ref="P63:P64"/>
    <mergeCell ref="P77:R77"/>
    <mergeCell ref="U77:Y77"/>
    <mergeCell ref="P73:R73"/>
    <mergeCell ref="U73:Y73"/>
    <mergeCell ref="R60:T60"/>
    <mergeCell ref="U51:Y51"/>
    <mergeCell ref="P50:R50"/>
    <mergeCell ref="U50:Y50"/>
    <mergeCell ref="U47:Y47"/>
    <mergeCell ref="U48:Y48"/>
    <mergeCell ref="U49:Y49"/>
    <mergeCell ref="P44:R44"/>
    <mergeCell ref="U44:Y44"/>
    <mergeCell ref="P46:R46"/>
    <mergeCell ref="U46:Y46"/>
    <mergeCell ref="U45:Y45"/>
    <mergeCell ref="S61:Y61"/>
    <mergeCell ref="W62:Y62"/>
    <mergeCell ref="R59:T59"/>
    <mergeCell ref="W63:Y64"/>
    <mergeCell ref="R3:Y3"/>
    <mergeCell ref="R6:Y6"/>
    <mergeCell ref="R7:Y7"/>
    <mergeCell ref="R8:Y9"/>
    <mergeCell ref="J32:P32"/>
    <mergeCell ref="J33:P33"/>
    <mergeCell ref="R10:Y10"/>
    <mergeCell ref="R4:Y5"/>
    <mergeCell ref="R11:Y11"/>
    <mergeCell ref="R12:Y13"/>
    <mergeCell ref="J25:L25"/>
    <mergeCell ref="J26:L26"/>
    <mergeCell ref="J19:L19"/>
    <mergeCell ref="P23:R23"/>
    <mergeCell ref="P24:R24"/>
    <mergeCell ref="P22:R22"/>
    <mergeCell ref="P19:R19"/>
    <mergeCell ref="R32:T32"/>
    <mergeCell ref="U32:Y32"/>
    <mergeCell ref="R33:T33"/>
  </mergeCells>
  <phoneticPr fontId="1"/>
  <dataValidations count="1">
    <dataValidation type="list" allowBlank="1" showInputMessage="1" showErrorMessage="1" sqref="P9:P10" xr:uid="{00000000-0002-0000-0000-000000000000}">
      <formula1>"当  座,普  通"</formula1>
    </dataValidation>
  </dataValidations>
  <printOptions horizontalCentered="1"/>
  <pageMargins left="0.39370078740157483" right="0.39370078740157483" top="0.78740157480314965" bottom="0.39370078740157483" header="0.51181102362204722" footer="0.31496062992125984"/>
  <pageSetup paperSize="9" scale="11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Y80"/>
  <sheetViews>
    <sheetView showZeros="0" tabSelected="1" view="pageBreakPreview" zoomScale="120" zoomScaleNormal="100" zoomScaleSheetLayoutView="120" workbookViewId="0">
      <selection activeCell="E13" sqref="E13:P13"/>
    </sheetView>
  </sheetViews>
  <sheetFormatPr defaultRowHeight="12" x14ac:dyDescent="0.15"/>
  <cols>
    <col min="1" max="1" width="3.625" style="4" customWidth="1"/>
    <col min="2" max="2" width="10.625" style="4" customWidth="1"/>
    <col min="3" max="3" width="3" style="4" customWidth="1"/>
    <col min="4" max="4" width="6.875" style="4" customWidth="1"/>
    <col min="5" max="5" width="4.5" style="4" customWidth="1"/>
    <col min="6" max="6" width="10.875" style="4" customWidth="1"/>
    <col min="7" max="7" width="2.125" style="4" customWidth="1"/>
    <col min="8" max="8" width="4.125" style="4" customWidth="1"/>
    <col min="9" max="9" width="5.125" style="4" customWidth="1"/>
    <col min="10" max="10" width="3.125" style="4" customWidth="1"/>
    <col min="11" max="11" width="2.75" style="4" customWidth="1"/>
    <col min="12" max="13" width="4.625" style="4" customWidth="1"/>
    <col min="14" max="14" width="3.125" style="4" customWidth="1"/>
    <col min="15" max="15" width="4.125" style="4" customWidth="1"/>
    <col min="16" max="16" width="9.5" style="4" customWidth="1"/>
    <col min="17" max="17" width="2.125" style="4" customWidth="1"/>
    <col min="18" max="18" width="7.25" style="4" customWidth="1"/>
    <col min="19" max="19" width="6.875" style="4" customWidth="1"/>
    <col min="20" max="21" width="3.75" style="4" customWidth="1"/>
    <col min="22" max="22" width="6.875" style="4" customWidth="1"/>
    <col min="23" max="25" width="2.625" style="4" customWidth="1"/>
    <col min="26" max="16384" width="9" style="4"/>
  </cols>
  <sheetData>
    <row r="1" spans="1:25" ht="21" x14ac:dyDescent="0.15">
      <c r="A1" s="254" t="s">
        <v>56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18.95" customHeight="1" x14ac:dyDescent="0.15">
      <c r="B2" s="255" t="s">
        <v>30</v>
      </c>
      <c r="C2" s="255"/>
      <c r="D2" s="255"/>
      <c r="E2" s="255"/>
      <c r="F2" s="255"/>
      <c r="H2" s="5"/>
      <c r="I2" s="5"/>
      <c r="J2" s="5"/>
      <c r="K2" s="5"/>
      <c r="L2" s="5"/>
      <c r="M2" s="5"/>
      <c r="N2" s="256" t="s">
        <v>78</v>
      </c>
      <c r="O2" s="256"/>
      <c r="P2" s="256"/>
      <c r="U2" s="257" t="s">
        <v>69</v>
      </c>
      <c r="V2" s="257"/>
      <c r="W2" s="257"/>
      <c r="X2" s="257"/>
      <c r="Y2" s="257"/>
    </row>
    <row r="3" spans="1:25" ht="18.95" customHeight="1" x14ac:dyDescent="0.15">
      <c r="B3" s="258" t="s">
        <v>21</v>
      </c>
      <c r="C3" s="258"/>
      <c r="D3" s="258"/>
      <c r="E3" s="258"/>
      <c r="F3" s="258"/>
      <c r="R3" s="259" t="s">
        <v>43</v>
      </c>
      <c r="S3" s="260"/>
      <c r="T3" s="260"/>
      <c r="U3" s="260"/>
      <c r="V3" s="260"/>
      <c r="W3" s="260"/>
      <c r="X3" s="260"/>
      <c r="Y3" s="261"/>
    </row>
    <row r="4" spans="1:25" ht="18.95" customHeight="1" x14ac:dyDescent="0.15">
      <c r="A4" s="262" t="s">
        <v>20</v>
      </c>
      <c r="B4" s="262"/>
      <c r="C4" s="262"/>
      <c r="D4" s="262"/>
      <c r="E4" s="263" t="str">
        <f>+P26</f>
        <v/>
      </c>
      <c r="F4" s="264"/>
      <c r="H4" s="265" t="s">
        <v>60</v>
      </c>
      <c r="I4" s="265"/>
      <c r="J4" s="417"/>
      <c r="K4" s="411"/>
      <c r="L4" s="411"/>
      <c r="M4" s="411"/>
      <c r="N4" s="411"/>
      <c r="O4" s="411"/>
      <c r="P4" s="411"/>
      <c r="R4" s="266" t="s">
        <v>44</v>
      </c>
      <c r="S4" s="267"/>
      <c r="T4" s="267"/>
      <c r="U4" s="267"/>
      <c r="V4" s="267"/>
      <c r="W4" s="267"/>
      <c r="X4" s="267"/>
      <c r="Y4" s="268"/>
    </row>
    <row r="5" spans="1:25" ht="18.95" customHeight="1" x14ac:dyDescent="0.15">
      <c r="A5" s="269" t="s">
        <v>16</v>
      </c>
      <c r="B5" s="270" t="s">
        <v>24</v>
      </c>
      <c r="C5" s="270"/>
      <c r="D5" s="270"/>
      <c r="E5" s="271"/>
      <c r="F5" s="272"/>
      <c r="H5" s="265" t="s">
        <v>59</v>
      </c>
      <c r="I5" s="265"/>
      <c r="J5" s="414"/>
      <c r="K5" s="412"/>
      <c r="L5" s="412"/>
      <c r="M5" s="412"/>
      <c r="N5" s="412"/>
      <c r="O5" s="412"/>
      <c r="P5" s="412"/>
      <c r="R5" s="266"/>
      <c r="S5" s="267"/>
      <c r="T5" s="267"/>
      <c r="U5" s="267"/>
      <c r="V5" s="267"/>
      <c r="W5" s="267"/>
      <c r="X5" s="267"/>
      <c r="Y5" s="268"/>
    </row>
    <row r="6" spans="1:25" ht="18.95" customHeight="1" x14ac:dyDescent="0.15">
      <c r="A6" s="269"/>
      <c r="B6" s="270" t="s">
        <v>25</v>
      </c>
      <c r="C6" s="270"/>
      <c r="D6" s="270"/>
      <c r="E6" s="21" t="s">
        <v>80</v>
      </c>
      <c r="F6" s="1"/>
      <c r="H6" s="265" t="s">
        <v>58</v>
      </c>
      <c r="I6" s="265"/>
      <c r="J6" s="273"/>
      <c r="K6" s="273"/>
      <c r="L6" s="273"/>
      <c r="M6" s="273"/>
      <c r="N6" s="273"/>
      <c r="O6" s="273"/>
      <c r="P6" s="273"/>
      <c r="R6" s="266" t="s">
        <v>40</v>
      </c>
      <c r="S6" s="267"/>
      <c r="T6" s="267"/>
      <c r="U6" s="267"/>
      <c r="V6" s="267"/>
      <c r="W6" s="267"/>
      <c r="X6" s="267"/>
      <c r="Y6" s="268"/>
    </row>
    <row r="7" spans="1:25" ht="18.95" customHeight="1" x14ac:dyDescent="0.15">
      <c r="A7" s="269"/>
      <c r="B7" s="274" t="s">
        <v>12</v>
      </c>
      <c r="C7" s="275" t="s">
        <v>32</v>
      </c>
      <c r="D7" s="276"/>
      <c r="E7" s="277"/>
      <c r="F7" s="278"/>
      <c r="H7" s="279" t="s">
        <v>61</v>
      </c>
      <c r="I7" s="279"/>
      <c r="J7" s="280"/>
      <c r="K7" s="280"/>
      <c r="L7" s="280"/>
      <c r="M7" s="280"/>
      <c r="N7" s="280"/>
      <c r="O7" s="280"/>
      <c r="P7" s="280"/>
      <c r="R7" s="281" t="s">
        <v>41</v>
      </c>
      <c r="S7" s="282"/>
      <c r="T7" s="282"/>
      <c r="U7" s="282"/>
      <c r="V7" s="282"/>
      <c r="W7" s="282"/>
      <c r="X7" s="282"/>
      <c r="Y7" s="283"/>
    </row>
    <row r="8" spans="1:25" ht="18.95" customHeight="1" x14ac:dyDescent="0.15">
      <c r="A8" s="269"/>
      <c r="B8" s="274"/>
      <c r="C8" s="275" t="s">
        <v>14</v>
      </c>
      <c r="D8" s="276"/>
      <c r="E8" s="277"/>
      <c r="F8" s="278"/>
      <c r="H8" s="275" t="s">
        <v>7</v>
      </c>
      <c r="I8" s="284"/>
      <c r="J8" s="284"/>
      <c r="K8" s="284"/>
      <c r="L8" s="284"/>
      <c r="M8" s="276"/>
      <c r="N8" s="285"/>
      <c r="O8" s="286"/>
      <c r="P8" s="287"/>
      <c r="R8" s="266" t="s">
        <v>45</v>
      </c>
      <c r="S8" s="267"/>
      <c r="T8" s="267"/>
      <c r="U8" s="267"/>
      <c r="V8" s="267"/>
      <c r="W8" s="267"/>
      <c r="X8" s="267"/>
      <c r="Y8" s="268"/>
    </row>
    <row r="9" spans="1:25" ht="18.95" customHeight="1" x14ac:dyDescent="0.15">
      <c r="A9" s="269"/>
      <c r="B9" s="274" t="s">
        <v>0</v>
      </c>
      <c r="C9" s="274"/>
      <c r="D9" s="274"/>
      <c r="E9" s="288" t="str">
        <f>IF(E8="","",SUM(E7:F8))</f>
        <v/>
      </c>
      <c r="F9" s="289"/>
      <c r="H9" s="290" t="s">
        <v>3</v>
      </c>
      <c r="I9" s="292"/>
      <c r="J9" s="293"/>
      <c r="K9" s="295" t="s">
        <v>5</v>
      </c>
      <c r="L9" s="293"/>
      <c r="M9" s="293"/>
      <c r="N9" s="299" t="s">
        <v>6</v>
      </c>
      <c r="O9" s="290" t="s">
        <v>8</v>
      </c>
      <c r="P9" s="301" t="s">
        <v>81</v>
      </c>
      <c r="R9" s="266"/>
      <c r="S9" s="267"/>
      <c r="T9" s="267"/>
      <c r="U9" s="267"/>
      <c r="V9" s="267"/>
      <c r="W9" s="267"/>
      <c r="X9" s="267"/>
      <c r="Y9" s="268"/>
    </row>
    <row r="10" spans="1:25" ht="18.95" customHeight="1" x14ac:dyDescent="0.15">
      <c r="A10" s="269"/>
      <c r="B10" s="303" t="s">
        <v>27</v>
      </c>
      <c r="C10" s="304"/>
      <c r="D10" s="6" t="s">
        <v>29</v>
      </c>
      <c r="E10" s="277"/>
      <c r="F10" s="278"/>
      <c r="H10" s="291"/>
      <c r="I10" s="294"/>
      <c r="J10" s="280"/>
      <c r="K10" s="295"/>
      <c r="L10" s="280"/>
      <c r="M10" s="280"/>
      <c r="N10" s="300"/>
      <c r="O10" s="291"/>
      <c r="P10" s="302"/>
      <c r="R10" s="296" t="s">
        <v>42</v>
      </c>
      <c r="S10" s="297"/>
      <c r="T10" s="297"/>
      <c r="U10" s="297"/>
      <c r="V10" s="297"/>
      <c r="W10" s="297"/>
      <c r="X10" s="297"/>
      <c r="Y10" s="298"/>
    </row>
    <row r="11" spans="1:25" ht="18.95" customHeight="1" x14ac:dyDescent="0.15">
      <c r="A11" s="269"/>
      <c r="B11" s="303" t="s">
        <v>2</v>
      </c>
      <c r="C11" s="304"/>
      <c r="D11" s="6" t="s">
        <v>29</v>
      </c>
      <c r="E11" s="288" t="str">
        <f>+P26</f>
        <v/>
      </c>
      <c r="F11" s="289"/>
      <c r="H11" s="290" t="s">
        <v>4</v>
      </c>
      <c r="I11" s="416"/>
      <c r="J11" s="305"/>
      <c r="K11" s="305"/>
      <c r="L11" s="305"/>
      <c r="M11" s="305"/>
      <c r="N11" s="306"/>
      <c r="O11" s="290" t="s">
        <v>9</v>
      </c>
      <c r="P11" s="301"/>
      <c r="R11" s="296" t="s">
        <v>79</v>
      </c>
      <c r="S11" s="297"/>
      <c r="T11" s="297"/>
      <c r="U11" s="297"/>
      <c r="V11" s="297"/>
      <c r="W11" s="297"/>
      <c r="X11" s="297"/>
      <c r="Y11" s="298"/>
    </row>
    <row r="12" spans="1:25" ht="18.95" customHeight="1" x14ac:dyDescent="0.15">
      <c r="A12" s="269"/>
      <c r="B12" s="303" t="s">
        <v>28</v>
      </c>
      <c r="C12" s="304"/>
      <c r="D12" s="6" t="s">
        <v>29</v>
      </c>
      <c r="E12" s="288" t="str">
        <f>IFERROR(E9-(E10+E11),"")</f>
        <v/>
      </c>
      <c r="F12" s="289"/>
      <c r="H12" s="291"/>
      <c r="I12" s="415"/>
      <c r="J12" s="307"/>
      <c r="K12" s="307"/>
      <c r="L12" s="307"/>
      <c r="M12" s="307"/>
      <c r="N12" s="308"/>
      <c r="O12" s="291"/>
      <c r="P12" s="302"/>
      <c r="R12" s="309" t="s">
        <v>51</v>
      </c>
      <c r="S12" s="310"/>
      <c r="T12" s="310"/>
      <c r="U12" s="310"/>
      <c r="V12" s="310"/>
      <c r="W12" s="310"/>
      <c r="X12" s="310"/>
      <c r="Y12" s="311"/>
    </row>
    <row r="13" spans="1:25" ht="20.100000000000001" customHeight="1" x14ac:dyDescent="0.15">
      <c r="A13" s="269"/>
      <c r="B13" s="303" t="s">
        <v>26</v>
      </c>
      <c r="C13" s="304"/>
      <c r="D13" s="315"/>
      <c r="E13" s="316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8"/>
      <c r="R13" s="312"/>
      <c r="S13" s="313"/>
      <c r="T13" s="313"/>
      <c r="U13" s="313"/>
      <c r="V13" s="313"/>
      <c r="W13" s="313"/>
      <c r="X13" s="313"/>
      <c r="Y13" s="314"/>
    </row>
    <row r="14" spans="1:25" ht="15" customHeight="1" x14ac:dyDescent="0.15">
      <c r="U14" s="7"/>
    </row>
    <row r="15" spans="1:25" ht="20.100000000000001" customHeight="1" x14ac:dyDescent="0.15">
      <c r="A15" s="275" t="s">
        <v>34</v>
      </c>
      <c r="B15" s="284"/>
      <c r="C15" s="276"/>
      <c r="D15" s="274" t="s">
        <v>13</v>
      </c>
      <c r="E15" s="274"/>
      <c r="F15" s="274"/>
      <c r="G15" s="274"/>
      <c r="H15" s="274"/>
      <c r="I15" s="274"/>
      <c r="J15" s="275" t="s">
        <v>36</v>
      </c>
      <c r="K15" s="284"/>
      <c r="L15" s="276"/>
      <c r="M15" s="274" t="s">
        <v>37</v>
      </c>
      <c r="N15" s="274"/>
      <c r="O15" s="274"/>
      <c r="P15" s="274" t="s">
        <v>19</v>
      </c>
      <c r="Q15" s="274"/>
      <c r="R15" s="274"/>
      <c r="S15" s="7"/>
      <c r="T15" s="7"/>
      <c r="U15" s="7"/>
    </row>
    <row r="16" spans="1:25" ht="16.5" customHeight="1" x14ac:dyDescent="0.15">
      <c r="A16" s="319"/>
      <c r="B16" s="320"/>
      <c r="C16" s="321"/>
      <c r="D16" s="322"/>
      <c r="E16" s="322"/>
      <c r="F16" s="322"/>
      <c r="G16" s="322"/>
      <c r="H16" s="322"/>
      <c r="I16" s="322"/>
      <c r="J16" s="323"/>
      <c r="K16" s="323"/>
      <c r="L16" s="323"/>
      <c r="M16" s="324"/>
      <c r="N16" s="324"/>
      <c r="O16" s="324"/>
      <c r="P16" s="324" t="str">
        <f>IF(M16="","",ROUND(J16*M16,0))</f>
        <v/>
      </c>
      <c r="Q16" s="324"/>
      <c r="R16" s="324"/>
    </row>
    <row r="17" spans="1:25" ht="16.5" customHeight="1" x14ac:dyDescent="0.15">
      <c r="A17" s="319"/>
      <c r="B17" s="320"/>
      <c r="C17" s="321"/>
      <c r="D17" s="322"/>
      <c r="E17" s="322"/>
      <c r="F17" s="322"/>
      <c r="G17" s="322"/>
      <c r="H17" s="322"/>
      <c r="I17" s="322"/>
      <c r="J17" s="323"/>
      <c r="K17" s="323"/>
      <c r="L17" s="323"/>
      <c r="M17" s="324"/>
      <c r="N17" s="324"/>
      <c r="O17" s="324"/>
      <c r="P17" s="324" t="str">
        <f>IF(M17="","",ROUND(J17*M17,0))</f>
        <v/>
      </c>
      <c r="Q17" s="324"/>
      <c r="R17" s="324"/>
    </row>
    <row r="18" spans="1:25" ht="16.5" customHeight="1" x14ac:dyDescent="0.15">
      <c r="A18" s="319"/>
      <c r="B18" s="320"/>
      <c r="C18" s="321"/>
      <c r="D18" s="322"/>
      <c r="E18" s="322"/>
      <c r="F18" s="322"/>
      <c r="G18" s="322"/>
      <c r="H18" s="322"/>
      <c r="I18" s="322"/>
      <c r="J18" s="323"/>
      <c r="K18" s="323"/>
      <c r="L18" s="323"/>
      <c r="M18" s="324"/>
      <c r="N18" s="324"/>
      <c r="O18" s="324"/>
      <c r="P18" s="324" t="str">
        <f t="shared" ref="P18:P23" si="0">IF(M18="","",ROUND(J18*M18,0))</f>
        <v/>
      </c>
      <c r="Q18" s="324"/>
      <c r="R18" s="324"/>
    </row>
    <row r="19" spans="1:25" ht="16.5" customHeight="1" x14ac:dyDescent="0.15">
      <c r="A19" s="319"/>
      <c r="B19" s="320"/>
      <c r="C19" s="321"/>
      <c r="D19" s="322"/>
      <c r="E19" s="322"/>
      <c r="F19" s="322"/>
      <c r="G19" s="322"/>
      <c r="H19" s="322"/>
      <c r="I19" s="322"/>
      <c r="J19" s="323"/>
      <c r="K19" s="323"/>
      <c r="L19" s="323"/>
      <c r="M19" s="324"/>
      <c r="N19" s="324"/>
      <c r="O19" s="324"/>
      <c r="P19" s="324" t="str">
        <f t="shared" si="0"/>
        <v/>
      </c>
      <c r="Q19" s="324"/>
      <c r="R19" s="324"/>
    </row>
    <row r="20" spans="1:25" ht="16.5" customHeight="1" x14ac:dyDescent="0.15">
      <c r="A20" s="319"/>
      <c r="B20" s="320"/>
      <c r="C20" s="321"/>
      <c r="D20" s="322"/>
      <c r="E20" s="322"/>
      <c r="F20" s="322"/>
      <c r="G20" s="322"/>
      <c r="H20" s="322"/>
      <c r="I20" s="322"/>
      <c r="J20" s="323"/>
      <c r="K20" s="323"/>
      <c r="L20" s="323"/>
      <c r="M20" s="324"/>
      <c r="N20" s="324"/>
      <c r="O20" s="324"/>
      <c r="P20" s="324" t="str">
        <f t="shared" si="0"/>
        <v/>
      </c>
      <c r="Q20" s="324"/>
      <c r="R20" s="324"/>
    </row>
    <row r="21" spans="1:25" ht="16.5" customHeight="1" x14ac:dyDescent="0.15">
      <c r="A21" s="319"/>
      <c r="B21" s="320"/>
      <c r="C21" s="321"/>
      <c r="D21" s="322"/>
      <c r="E21" s="322"/>
      <c r="F21" s="322"/>
      <c r="G21" s="322"/>
      <c r="H21" s="322"/>
      <c r="I21" s="322"/>
      <c r="J21" s="323"/>
      <c r="K21" s="323"/>
      <c r="L21" s="323"/>
      <c r="M21" s="324"/>
      <c r="N21" s="324"/>
      <c r="O21" s="324"/>
      <c r="P21" s="324" t="str">
        <f t="shared" ref="P21" si="1">IF(M21="","",ROUND(J21*M21,0))</f>
        <v/>
      </c>
      <c r="Q21" s="324"/>
      <c r="R21" s="324"/>
    </row>
    <row r="22" spans="1:25" ht="16.5" customHeight="1" x14ac:dyDescent="0.15">
      <c r="A22" s="319"/>
      <c r="B22" s="320"/>
      <c r="C22" s="321"/>
      <c r="D22" s="322"/>
      <c r="E22" s="322"/>
      <c r="F22" s="322"/>
      <c r="G22" s="322"/>
      <c r="H22" s="322"/>
      <c r="I22" s="322"/>
      <c r="J22" s="323"/>
      <c r="K22" s="323"/>
      <c r="L22" s="323"/>
      <c r="M22" s="324"/>
      <c r="N22" s="324"/>
      <c r="O22" s="324"/>
      <c r="P22" s="324" t="str">
        <f>IF(M22="","",ROUND(J22*M22,0))</f>
        <v/>
      </c>
      <c r="Q22" s="324"/>
      <c r="R22" s="324"/>
    </row>
    <row r="23" spans="1:25" ht="16.5" customHeight="1" x14ac:dyDescent="0.15">
      <c r="A23" s="319"/>
      <c r="B23" s="320"/>
      <c r="C23" s="321"/>
      <c r="D23" s="322"/>
      <c r="E23" s="322"/>
      <c r="F23" s="322"/>
      <c r="G23" s="322"/>
      <c r="H23" s="322"/>
      <c r="I23" s="322"/>
      <c r="J23" s="323"/>
      <c r="K23" s="323"/>
      <c r="L23" s="323"/>
      <c r="M23" s="324"/>
      <c r="N23" s="324"/>
      <c r="O23" s="324"/>
      <c r="P23" s="324" t="str">
        <f t="shared" si="0"/>
        <v/>
      </c>
      <c r="Q23" s="324"/>
      <c r="R23" s="324"/>
    </row>
    <row r="24" spans="1:25" ht="16.5" customHeight="1" x14ac:dyDescent="0.15">
      <c r="A24" s="325"/>
      <c r="B24" s="326"/>
      <c r="C24" s="327"/>
      <c r="D24" s="274" t="s">
        <v>0</v>
      </c>
      <c r="E24" s="274"/>
      <c r="F24" s="274"/>
      <c r="G24" s="274"/>
      <c r="H24" s="274"/>
      <c r="I24" s="274"/>
      <c r="J24" s="328"/>
      <c r="K24" s="328"/>
      <c r="L24" s="328"/>
      <c r="M24" s="329"/>
      <c r="N24" s="329"/>
      <c r="O24" s="329"/>
      <c r="P24" s="330" t="str">
        <f>IF(SUM(P16:R23)=0,"",SUM(P16:R23))</f>
        <v/>
      </c>
      <c r="Q24" s="330"/>
      <c r="R24" s="330"/>
    </row>
    <row r="25" spans="1:25" ht="16.5" customHeight="1" x14ac:dyDescent="0.15">
      <c r="A25" s="325"/>
      <c r="B25" s="326"/>
      <c r="C25" s="327"/>
      <c r="D25" s="274" t="s">
        <v>18</v>
      </c>
      <c r="E25" s="274"/>
      <c r="F25" s="274"/>
      <c r="G25" s="274"/>
      <c r="H25" s="274"/>
      <c r="I25" s="274"/>
      <c r="J25" s="328"/>
      <c r="K25" s="328"/>
      <c r="L25" s="328"/>
      <c r="M25" s="329"/>
      <c r="N25" s="329"/>
      <c r="O25" s="329"/>
      <c r="P25" s="334"/>
      <c r="Q25" s="334"/>
      <c r="R25" s="334"/>
      <c r="S25" s="8"/>
    </row>
    <row r="26" spans="1:25" ht="16.5" customHeight="1" x14ac:dyDescent="0.15">
      <c r="A26" s="339"/>
      <c r="B26" s="339"/>
      <c r="C26" s="339"/>
      <c r="D26" s="274" t="s">
        <v>17</v>
      </c>
      <c r="E26" s="274"/>
      <c r="F26" s="274"/>
      <c r="G26" s="274"/>
      <c r="H26" s="274"/>
      <c r="I26" s="274"/>
      <c r="J26" s="328"/>
      <c r="K26" s="328"/>
      <c r="L26" s="328"/>
      <c r="M26" s="329"/>
      <c r="N26" s="329"/>
      <c r="O26" s="329"/>
      <c r="P26" s="330" t="str">
        <f>IF(P24="","",SUM(P24:R25))</f>
        <v/>
      </c>
      <c r="Q26" s="330"/>
      <c r="R26" s="330"/>
      <c r="S26" s="340"/>
      <c r="T26" s="265"/>
      <c r="U26" s="265"/>
      <c r="V26" s="265"/>
      <c r="W26" s="265"/>
      <c r="X26" s="265"/>
      <c r="Y26" s="265"/>
    </row>
    <row r="27" spans="1:25" ht="16.5" customHeight="1" x14ac:dyDescent="0.15">
      <c r="A27" s="9"/>
      <c r="B27" s="9"/>
      <c r="C27" s="9"/>
      <c r="D27" s="10"/>
      <c r="E27" s="10"/>
      <c r="F27" s="10"/>
      <c r="G27" s="10"/>
      <c r="H27" s="10"/>
      <c r="I27" s="10"/>
      <c r="J27" s="11"/>
      <c r="K27" s="11"/>
      <c r="L27" s="11"/>
      <c r="M27" s="12"/>
      <c r="N27" s="12"/>
      <c r="O27" s="12"/>
      <c r="P27" s="12"/>
      <c r="Q27" s="12"/>
      <c r="R27" s="12"/>
      <c r="S27" s="10"/>
      <c r="T27" s="13"/>
      <c r="U27" s="13"/>
      <c r="V27" s="13"/>
      <c r="W27" s="13"/>
      <c r="X27" s="13"/>
      <c r="Y27" s="13"/>
    </row>
    <row r="28" spans="1:25" ht="21.75" thickBot="1" x14ac:dyDescent="0.2">
      <c r="A28" s="254" t="s">
        <v>46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</row>
    <row r="29" spans="1:25" ht="18.95" customHeight="1" x14ac:dyDescent="0.15">
      <c r="B29" s="255" t="s">
        <v>30</v>
      </c>
      <c r="C29" s="255"/>
      <c r="D29" s="255"/>
      <c r="E29" s="255"/>
      <c r="F29" s="255"/>
      <c r="H29" s="5"/>
      <c r="I29" s="5"/>
      <c r="J29" s="5"/>
      <c r="K29" s="5"/>
      <c r="L29" s="5"/>
      <c r="M29" s="5"/>
      <c r="N29" s="335" t="str">
        <f>+$N$2</f>
        <v>令和  年  月  日</v>
      </c>
      <c r="O29" s="335"/>
      <c r="P29" s="335"/>
      <c r="R29" s="14" t="s">
        <v>1</v>
      </c>
      <c r="S29" s="336"/>
      <c r="T29" s="337"/>
      <c r="U29" s="337"/>
      <c r="V29" s="337"/>
      <c r="W29" s="337"/>
      <c r="X29" s="337"/>
      <c r="Y29" s="338"/>
    </row>
    <row r="30" spans="1:25" ht="18.95" customHeight="1" x14ac:dyDescent="0.15">
      <c r="B30" s="258" t="s">
        <v>21</v>
      </c>
      <c r="C30" s="258"/>
      <c r="D30" s="258"/>
      <c r="E30" s="258"/>
      <c r="F30" s="258"/>
      <c r="R30" s="19" t="s">
        <v>22</v>
      </c>
      <c r="S30" s="333"/>
      <c r="T30" s="333"/>
      <c r="U30" s="333"/>
      <c r="V30" s="3" t="s">
        <v>31</v>
      </c>
      <c r="W30" s="15"/>
      <c r="X30" s="16"/>
      <c r="Y30" s="25"/>
    </row>
    <row r="31" spans="1:25" ht="18.95" customHeight="1" x14ac:dyDescent="0.15">
      <c r="A31" s="262" t="s">
        <v>20</v>
      </c>
      <c r="B31" s="262"/>
      <c r="C31" s="262"/>
      <c r="D31" s="262"/>
      <c r="E31" s="263" t="str">
        <f>$E$4</f>
        <v/>
      </c>
      <c r="F31" s="264"/>
      <c r="G31" s="17">
        <f>G4</f>
        <v>0</v>
      </c>
      <c r="H31" s="265" t="s">
        <v>60</v>
      </c>
      <c r="I31" s="265"/>
      <c r="J31" s="371">
        <f>+$J$4</f>
        <v>0</v>
      </c>
      <c r="K31" s="371"/>
      <c r="L31" s="371"/>
      <c r="M31" s="371"/>
      <c r="N31" s="371"/>
      <c r="O31" s="371"/>
      <c r="P31" s="371"/>
      <c r="R31" s="18" t="s">
        <v>10</v>
      </c>
      <c r="S31" s="333"/>
      <c r="T31" s="333"/>
      <c r="U31" s="333"/>
      <c r="V31" s="3" t="s">
        <v>31</v>
      </c>
      <c r="W31" s="15"/>
      <c r="X31" s="16"/>
      <c r="Y31" s="25"/>
    </row>
    <row r="32" spans="1:25" ht="18.95" customHeight="1" x14ac:dyDescent="0.15">
      <c r="A32" s="269" t="s">
        <v>16</v>
      </c>
      <c r="B32" s="270" t="s">
        <v>24</v>
      </c>
      <c r="C32" s="270"/>
      <c r="D32" s="270"/>
      <c r="E32" s="366" t="str">
        <f>IF($E$5="","",$E$5)</f>
        <v/>
      </c>
      <c r="F32" s="367"/>
      <c r="G32" s="17">
        <f>G5</f>
        <v>0</v>
      </c>
      <c r="H32" s="265" t="s">
        <v>59</v>
      </c>
      <c r="I32" s="265"/>
      <c r="J32" s="413">
        <f>+$J$5</f>
        <v>0</v>
      </c>
      <c r="K32" s="413"/>
      <c r="L32" s="413"/>
      <c r="M32" s="413"/>
      <c r="N32" s="413"/>
      <c r="O32" s="413"/>
      <c r="P32" s="413"/>
      <c r="R32" s="331" t="s">
        <v>49</v>
      </c>
      <c r="S32" s="258"/>
      <c r="T32" s="341"/>
      <c r="U32" s="342" t="s">
        <v>50</v>
      </c>
      <c r="V32" s="342"/>
      <c r="W32" s="343"/>
      <c r="X32" s="343"/>
      <c r="Y32" s="344"/>
    </row>
    <row r="33" spans="1:25" ht="18.95" customHeight="1" x14ac:dyDescent="0.15">
      <c r="A33" s="269"/>
      <c r="B33" s="270" t="s">
        <v>25</v>
      </c>
      <c r="C33" s="270"/>
      <c r="D33" s="270"/>
      <c r="E33" s="21" t="str">
        <f t="shared" ref="E33" si="2">E6</f>
        <v>No.</v>
      </c>
      <c r="F33" s="22">
        <f>$F$6</f>
        <v>0</v>
      </c>
      <c r="G33" s="17">
        <f t="shared" ref="G33:G39" si="3">G6</f>
        <v>0</v>
      </c>
      <c r="H33" s="265" t="s">
        <v>58</v>
      </c>
      <c r="I33" s="265"/>
      <c r="J33" s="371">
        <f>+$J$6</f>
        <v>0</v>
      </c>
      <c r="K33" s="371"/>
      <c r="L33" s="371"/>
      <c r="M33" s="371"/>
      <c r="N33" s="371"/>
      <c r="O33" s="371"/>
      <c r="P33" s="371"/>
      <c r="R33" s="331"/>
      <c r="S33" s="284"/>
      <c r="T33" s="276"/>
      <c r="U33" s="274"/>
      <c r="V33" s="274"/>
      <c r="W33" s="275"/>
      <c r="X33" s="275"/>
      <c r="Y33" s="332"/>
    </row>
    <row r="34" spans="1:25" ht="18.95" customHeight="1" x14ac:dyDescent="0.15">
      <c r="A34" s="269"/>
      <c r="B34" s="274" t="s">
        <v>12</v>
      </c>
      <c r="C34" s="275" t="s">
        <v>32</v>
      </c>
      <c r="D34" s="276"/>
      <c r="E34" s="357" t="str">
        <f>IF($E$7="","",$E$7)</f>
        <v/>
      </c>
      <c r="F34" s="357"/>
      <c r="G34" s="17">
        <f t="shared" si="3"/>
        <v>0</v>
      </c>
      <c r="H34" s="279" t="s">
        <v>61</v>
      </c>
      <c r="I34" s="279"/>
      <c r="J34" s="364">
        <f>+$J$7</f>
        <v>0</v>
      </c>
      <c r="K34" s="364"/>
      <c r="L34" s="364"/>
      <c r="M34" s="364"/>
      <c r="N34" s="364"/>
      <c r="O34" s="364"/>
      <c r="P34" s="364"/>
      <c r="R34" s="20" t="s">
        <v>23</v>
      </c>
      <c r="S34" s="340"/>
      <c r="T34" s="279"/>
      <c r="U34" s="279"/>
      <c r="V34" s="279"/>
      <c r="W34" s="279"/>
      <c r="X34" s="279"/>
      <c r="Y34" s="352"/>
    </row>
    <row r="35" spans="1:25" ht="18.95" customHeight="1" x14ac:dyDescent="0.15">
      <c r="A35" s="269"/>
      <c r="B35" s="274"/>
      <c r="C35" s="275" t="s">
        <v>14</v>
      </c>
      <c r="D35" s="276"/>
      <c r="E35" s="288" t="str">
        <f>IF($E$8="","",$E$8)</f>
        <v/>
      </c>
      <c r="F35" s="289"/>
      <c r="G35" s="17">
        <f t="shared" si="3"/>
        <v>0</v>
      </c>
      <c r="H35" s="353" t="str">
        <f>H8</f>
        <v>取引先コード</v>
      </c>
      <c r="I35" s="284"/>
      <c r="J35" s="284"/>
      <c r="K35" s="284"/>
      <c r="L35" s="284"/>
      <c r="M35" s="276"/>
      <c r="N35" s="354">
        <f>$N$8</f>
        <v>0</v>
      </c>
      <c r="O35" s="355"/>
      <c r="P35" s="356"/>
      <c r="R35" s="26" t="s">
        <v>15</v>
      </c>
      <c r="S35" s="23" t="s">
        <v>68</v>
      </c>
      <c r="T35" s="275" t="s">
        <v>70</v>
      </c>
      <c r="U35" s="276"/>
      <c r="V35" s="24" t="s">
        <v>72</v>
      </c>
      <c r="W35" s="275" t="s">
        <v>76</v>
      </c>
      <c r="X35" s="284"/>
      <c r="Y35" s="351"/>
    </row>
    <row r="36" spans="1:25" ht="18.95" customHeight="1" x14ac:dyDescent="0.15">
      <c r="A36" s="269"/>
      <c r="B36" s="274" t="s">
        <v>0</v>
      </c>
      <c r="C36" s="274"/>
      <c r="D36" s="274"/>
      <c r="E36" s="288" t="str">
        <f>IF($E$9="","",$E$9)</f>
        <v/>
      </c>
      <c r="F36" s="289"/>
      <c r="G36" s="17">
        <f t="shared" si="3"/>
        <v>0</v>
      </c>
      <c r="H36" s="290" t="s">
        <v>3</v>
      </c>
      <c r="I36" s="360" t="str">
        <f>IF($I$9="","未入力",$I$9)</f>
        <v>未入力</v>
      </c>
      <c r="J36" s="361"/>
      <c r="K36" s="295" t="s">
        <v>5</v>
      </c>
      <c r="L36" s="365" t="str">
        <f>IF($L$9="","未入力",$L$9)</f>
        <v>未入力</v>
      </c>
      <c r="M36" s="361"/>
      <c r="N36" s="299" t="s">
        <v>6</v>
      </c>
      <c r="O36" s="290" t="s">
        <v>8</v>
      </c>
      <c r="P36" s="358" t="str">
        <f>$P$9</f>
        <v>普  通</v>
      </c>
      <c r="R36" s="384"/>
      <c r="S36" s="347"/>
      <c r="T36" s="345"/>
      <c r="U36" s="346"/>
      <c r="V36" s="347"/>
      <c r="W36" s="345"/>
      <c r="X36" s="348"/>
      <c r="Y36" s="349"/>
    </row>
    <row r="37" spans="1:25" ht="18.95" customHeight="1" x14ac:dyDescent="0.15">
      <c r="A37" s="269"/>
      <c r="B37" s="303" t="s">
        <v>27</v>
      </c>
      <c r="C37" s="304"/>
      <c r="D37" s="6" t="s">
        <v>29</v>
      </c>
      <c r="E37" s="357" t="str">
        <f>IF($E$10="","",$E$10)</f>
        <v/>
      </c>
      <c r="F37" s="357"/>
      <c r="G37" s="17">
        <f t="shared" si="3"/>
        <v>0</v>
      </c>
      <c r="H37" s="291"/>
      <c r="I37" s="362"/>
      <c r="J37" s="363"/>
      <c r="K37" s="295"/>
      <c r="L37" s="363"/>
      <c r="M37" s="363"/>
      <c r="N37" s="300"/>
      <c r="O37" s="291"/>
      <c r="P37" s="359"/>
      <c r="R37" s="384"/>
      <c r="S37" s="342"/>
      <c r="T37" s="343"/>
      <c r="U37" s="341"/>
      <c r="V37" s="342"/>
      <c r="W37" s="343"/>
      <c r="X37" s="258"/>
      <c r="Y37" s="350"/>
    </row>
    <row r="38" spans="1:25" ht="18.95" customHeight="1" x14ac:dyDescent="0.15">
      <c r="A38" s="269"/>
      <c r="B38" s="303" t="s">
        <v>2</v>
      </c>
      <c r="C38" s="304"/>
      <c r="D38" s="6" t="s">
        <v>29</v>
      </c>
      <c r="E38" s="357" t="str">
        <f>IF($E$11="","",$E$11)</f>
        <v/>
      </c>
      <c r="F38" s="357"/>
      <c r="G38" s="17">
        <f t="shared" si="3"/>
        <v>0</v>
      </c>
      <c r="H38" s="290" t="s">
        <v>4</v>
      </c>
      <c r="I38" s="368">
        <f>+$I$11</f>
        <v>0</v>
      </c>
      <c r="J38" s="369"/>
      <c r="K38" s="369"/>
      <c r="L38" s="369"/>
      <c r="M38" s="369"/>
      <c r="N38" s="370"/>
      <c r="O38" s="290" t="s">
        <v>9</v>
      </c>
      <c r="P38" s="375">
        <f>$P$11</f>
        <v>0</v>
      </c>
      <c r="R38" s="27" t="s">
        <v>77</v>
      </c>
      <c r="S38" s="24" t="s">
        <v>74</v>
      </c>
      <c r="T38" s="377" t="s">
        <v>75</v>
      </c>
      <c r="U38" s="378"/>
      <c r="V38" s="379"/>
      <c r="W38" s="377" t="s">
        <v>71</v>
      </c>
      <c r="X38" s="378"/>
      <c r="Y38" s="380"/>
    </row>
    <row r="39" spans="1:25" ht="18.95" customHeight="1" x14ac:dyDescent="0.15">
      <c r="A39" s="269"/>
      <c r="B39" s="303" t="s">
        <v>28</v>
      </c>
      <c r="C39" s="304"/>
      <c r="D39" s="6" t="s">
        <v>29</v>
      </c>
      <c r="E39" s="357" t="str">
        <f>IF($E$12="","",$E$12)</f>
        <v/>
      </c>
      <c r="F39" s="357"/>
      <c r="G39" s="17">
        <f t="shared" si="3"/>
        <v>0</v>
      </c>
      <c r="H39" s="291"/>
      <c r="I39" s="381">
        <f>+$I$12</f>
        <v>0</v>
      </c>
      <c r="J39" s="382"/>
      <c r="K39" s="382"/>
      <c r="L39" s="382"/>
      <c r="M39" s="382"/>
      <c r="N39" s="383"/>
      <c r="O39" s="291"/>
      <c r="P39" s="376"/>
      <c r="R39" s="384"/>
      <c r="S39" s="274"/>
      <c r="T39" s="345"/>
      <c r="U39" s="348"/>
      <c r="V39" s="346"/>
      <c r="W39" s="345"/>
      <c r="X39" s="348"/>
      <c r="Y39" s="349"/>
    </row>
    <row r="40" spans="1:25" ht="18.95" customHeight="1" thickBot="1" x14ac:dyDescent="0.2">
      <c r="A40" s="269"/>
      <c r="B40" s="303" t="s">
        <v>26</v>
      </c>
      <c r="C40" s="304"/>
      <c r="D40" s="315"/>
      <c r="E40" s="391" t="str">
        <f>IF($E$13="","工事名が入力されていません",$E$13)</f>
        <v>工事名が入力されていません</v>
      </c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3"/>
      <c r="R40" s="385"/>
      <c r="S40" s="386"/>
      <c r="T40" s="387"/>
      <c r="U40" s="388"/>
      <c r="V40" s="389"/>
      <c r="W40" s="387"/>
      <c r="X40" s="388"/>
      <c r="Y40" s="390"/>
    </row>
    <row r="41" spans="1:25" ht="15" customHeight="1" thickBot="1" x14ac:dyDescent="0.2"/>
    <row r="42" spans="1:25" ht="20.100000000000001" customHeight="1" x14ac:dyDescent="0.15">
      <c r="A42" s="275" t="str">
        <f>$A$15</f>
        <v>月    日</v>
      </c>
      <c r="B42" s="284"/>
      <c r="C42" s="276"/>
      <c r="D42" s="274" t="str">
        <f>$D$15</f>
        <v>品 名 又 は 工 種 内 訳</v>
      </c>
      <c r="E42" s="274"/>
      <c r="F42" s="274"/>
      <c r="G42" s="274"/>
      <c r="H42" s="274"/>
      <c r="I42" s="274"/>
      <c r="J42" s="275" t="str">
        <f>$J$15</f>
        <v>数  量</v>
      </c>
      <c r="K42" s="284"/>
      <c r="L42" s="276"/>
      <c r="M42" s="274" t="str">
        <f>$M$15</f>
        <v>単  価</v>
      </c>
      <c r="N42" s="274"/>
      <c r="O42" s="274"/>
      <c r="P42" s="275" t="str">
        <f>$P$15</f>
        <v>金    額</v>
      </c>
      <c r="Q42" s="284"/>
      <c r="R42" s="284"/>
      <c r="S42" s="28" t="s">
        <v>11</v>
      </c>
      <c r="T42" s="29"/>
      <c r="U42" s="372" t="s">
        <v>35</v>
      </c>
      <c r="V42" s="373"/>
      <c r="W42" s="373"/>
      <c r="X42" s="373"/>
      <c r="Y42" s="374"/>
    </row>
    <row r="43" spans="1:25" ht="16.5" customHeight="1" x14ac:dyDescent="0.15">
      <c r="A43" s="325" t="str">
        <f>IF($A$16="","",$A$16)</f>
        <v/>
      </c>
      <c r="B43" s="326"/>
      <c r="C43" s="327"/>
      <c r="D43" s="394" t="str">
        <f>IF($D$16="","",$D$16)</f>
        <v/>
      </c>
      <c r="E43" s="395"/>
      <c r="F43" s="395"/>
      <c r="G43" s="395"/>
      <c r="H43" s="395"/>
      <c r="I43" s="395"/>
      <c r="J43" s="396" t="str">
        <f>IF($J$16="","",$J$16)</f>
        <v/>
      </c>
      <c r="K43" s="397"/>
      <c r="L43" s="398"/>
      <c r="M43" s="353" t="str">
        <f>IF($M$16="","",$M$16)</f>
        <v/>
      </c>
      <c r="N43" s="399"/>
      <c r="O43" s="400"/>
      <c r="P43" s="353" t="str">
        <f>IF($P$16="","",$P$16)</f>
        <v/>
      </c>
      <c r="Q43" s="399"/>
      <c r="R43" s="399"/>
      <c r="S43" s="30" t="s">
        <v>33</v>
      </c>
      <c r="T43" s="31"/>
      <c r="U43" s="353"/>
      <c r="V43" s="399"/>
      <c r="W43" s="399"/>
      <c r="X43" s="399"/>
      <c r="Y43" s="401"/>
    </row>
    <row r="44" spans="1:25" ht="16.5" customHeight="1" x14ac:dyDescent="0.15">
      <c r="A44" s="325" t="str">
        <f>IF($A$17="","",$A$17)</f>
        <v/>
      </c>
      <c r="B44" s="326"/>
      <c r="C44" s="327"/>
      <c r="D44" s="394" t="str">
        <f>IF($D$17="","",$D$17)</f>
        <v/>
      </c>
      <c r="E44" s="395"/>
      <c r="F44" s="395"/>
      <c r="G44" s="395"/>
      <c r="H44" s="395"/>
      <c r="I44" s="395"/>
      <c r="J44" s="396" t="str">
        <f>IF($J$17="","",$J$17)</f>
        <v/>
      </c>
      <c r="K44" s="397"/>
      <c r="L44" s="398"/>
      <c r="M44" s="353" t="str">
        <f>IF($M$17="","",$M$17)</f>
        <v/>
      </c>
      <c r="N44" s="399"/>
      <c r="O44" s="400"/>
      <c r="P44" s="353" t="str">
        <f>IF($P$17="","",$P$17)</f>
        <v/>
      </c>
      <c r="Q44" s="399"/>
      <c r="R44" s="399"/>
      <c r="S44" s="32"/>
      <c r="T44" s="33"/>
      <c r="U44" s="353"/>
      <c r="V44" s="399"/>
      <c r="W44" s="399"/>
      <c r="X44" s="399"/>
      <c r="Y44" s="401"/>
    </row>
    <row r="45" spans="1:25" ht="16.5" customHeight="1" x14ac:dyDescent="0.15">
      <c r="A45" s="325" t="str">
        <f>IF($A$18="","",$A$18)</f>
        <v/>
      </c>
      <c r="B45" s="326"/>
      <c r="C45" s="327"/>
      <c r="D45" s="394" t="str">
        <f>IF($D$18="","",$D$18)</f>
        <v/>
      </c>
      <c r="E45" s="395"/>
      <c r="F45" s="395"/>
      <c r="G45" s="395"/>
      <c r="H45" s="395"/>
      <c r="I45" s="395"/>
      <c r="J45" s="396" t="str">
        <f>IF($J$18="","",$J$18)</f>
        <v/>
      </c>
      <c r="K45" s="397"/>
      <c r="L45" s="398"/>
      <c r="M45" s="353" t="str">
        <f>IF($M$18="","",$M$18)</f>
        <v/>
      </c>
      <c r="N45" s="399"/>
      <c r="O45" s="400"/>
      <c r="P45" s="353" t="str">
        <f>IF($P$18="","",$P$18)</f>
        <v/>
      </c>
      <c r="Q45" s="399"/>
      <c r="R45" s="399"/>
      <c r="S45" s="32"/>
      <c r="T45" s="33"/>
      <c r="U45" s="353"/>
      <c r="V45" s="399"/>
      <c r="W45" s="399"/>
      <c r="X45" s="399"/>
      <c r="Y45" s="401"/>
    </row>
    <row r="46" spans="1:25" ht="16.5" customHeight="1" x14ac:dyDescent="0.15">
      <c r="A46" s="325" t="str">
        <f>IF($A$19="","",$A$19)</f>
        <v/>
      </c>
      <c r="B46" s="326"/>
      <c r="C46" s="327"/>
      <c r="D46" s="394" t="str">
        <f>IF($D$19="","",$D$19)</f>
        <v/>
      </c>
      <c r="E46" s="395"/>
      <c r="F46" s="395"/>
      <c r="G46" s="395"/>
      <c r="H46" s="395"/>
      <c r="I46" s="395"/>
      <c r="J46" s="396" t="str">
        <f>IF($J$19="","",$J$19)</f>
        <v/>
      </c>
      <c r="K46" s="397"/>
      <c r="L46" s="398"/>
      <c r="M46" s="353" t="str">
        <f>IF($M$19="","",$M$19)</f>
        <v/>
      </c>
      <c r="N46" s="399"/>
      <c r="O46" s="400"/>
      <c r="P46" s="353" t="str">
        <f>IF($P$19="","",$P$19)</f>
        <v/>
      </c>
      <c r="Q46" s="399"/>
      <c r="R46" s="399"/>
      <c r="S46" s="32"/>
      <c r="T46" s="33"/>
      <c r="U46" s="353"/>
      <c r="V46" s="399"/>
      <c r="W46" s="399"/>
      <c r="X46" s="399"/>
      <c r="Y46" s="401"/>
    </row>
    <row r="47" spans="1:25" ht="16.5" customHeight="1" x14ac:dyDescent="0.15">
      <c r="A47" s="325" t="str">
        <f>IF($A$20="","",$A$20)</f>
        <v/>
      </c>
      <c r="B47" s="326"/>
      <c r="C47" s="327"/>
      <c r="D47" s="394" t="str">
        <f>IF($D$20="","",$D$20)</f>
        <v/>
      </c>
      <c r="E47" s="395"/>
      <c r="F47" s="395"/>
      <c r="G47" s="395"/>
      <c r="H47" s="395"/>
      <c r="I47" s="395"/>
      <c r="J47" s="396" t="str">
        <f>IF($J$20="","",$J$20)</f>
        <v/>
      </c>
      <c r="K47" s="397"/>
      <c r="L47" s="398"/>
      <c r="M47" s="353" t="str">
        <f>IF($M$20="","",$M$20)</f>
        <v/>
      </c>
      <c r="N47" s="399"/>
      <c r="O47" s="400"/>
      <c r="P47" s="353" t="str">
        <f>IF($P$20="","",$P$20)</f>
        <v/>
      </c>
      <c r="Q47" s="399"/>
      <c r="R47" s="399"/>
      <c r="S47" s="32"/>
      <c r="T47" s="33"/>
      <c r="U47" s="353"/>
      <c r="V47" s="399"/>
      <c r="W47" s="399"/>
      <c r="X47" s="399"/>
      <c r="Y47" s="401"/>
    </row>
    <row r="48" spans="1:25" ht="16.5" customHeight="1" x14ac:dyDescent="0.15">
      <c r="A48" s="325" t="str">
        <f>IF($A$21="","",$A$21)</f>
        <v/>
      </c>
      <c r="B48" s="326"/>
      <c r="C48" s="327"/>
      <c r="D48" s="394" t="str">
        <f>IF($D$21="","",$D$21)</f>
        <v/>
      </c>
      <c r="E48" s="395"/>
      <c r="F48" s="395"/>
      <c r="G48" s="395"/>
      <c r="H48" s="395"/>
      <c r="I48" s="395"/>
      <c r="J48" s="396" t="str">
        <f>IF($J$21="","",$J$21)</f>
        <v/>
      </c>
      <c r="K48" s="397"/>
      <c r="L48" s="398"/>
      <c r="M48" s="353" t="str">
        <f>IF($M$21="","",$M$21)</f>
        <v/>
      </c>
      <c r="N48" s="399"/>
      <c r="O48" s="400"/>
      <c r="P48" s="353" t="str">
        <f>IF($P$21="","",$P$21)</f>
        <v/>
      </c>
      <c r="Q48" s="399"/>
      <c r="R48" s="399"/>
      <c r="S48" s="32"/>
      <c r="T48" s="33"/>
      <c r="U48" s="353"/>
      <c r="V48" s="399"/>
      <c r="W48" s="399"/>
      <c r="X48" s="399"/>
      <c r="Y48" s="401"/>
    </row>
    <row r="49" spans="1:25" ht="16.5" customHeight="1" x14ac:dyDescent="0.15">
      <c r="A49" s="325" t="str">
        <f>IF($A$22="","",$A$22)</f>
        <v/>
      </c>
      <c r="B49" s="326"/>
      <c r="C49" s="327"/>
      <c r="D49" s="394" t="str">
        <f>IF($D$22="","",$D$22)</f>
        <v/>
      </c>
      <c r="E49" s="395"/>
      <c r="F49" s="395"/>
      <c r="G49" s="395"/>
      <c r="H49" s="395"/>
      <c r="I49" s="395"/>
      <c r="J49" s="396" t="str">
        <f>IF($J$22="","",$J$22)</f>
        <v/>
      </c>
      <c r="K49" s="397"/>
      <c r="L49" s="398"/>
      <c r="M49" s="353" t="str">
        <f>IF($M$22="","",$M$22)</f>
        <v/>
      </c>
      <c r="N49" s="399"/>
      <c r="O49" s="400"/>
      <c r="P49" s="353" t="str">
        <f>IF($P$22="","",$P$22)</f>
        <v/>
      </c>
      <c r="Q49" s="399"/>
      <c r="R49" s="399"/>
      <c r="S49" s="32"/>
      <c r="T49" s="33"/>
      <c r="U49" s="353"/>
      <c r="V49" s="399"/>
      <c r="W49" s="399"/>
      <c r="X49" s="399"/>
      <c r="Y49" s="401"/>
    </row>
    <row r="50" spans="1:25" ht="16.5" customHeight="1" x14ac:dyDescent="0.15">
      <c r="A50" s="325" t="str">
        <f>IF($A$23="","",$A$23)</f>
        <v/>
      </c>
      <c r="B50" s="326"/>
      <c r="C50" s="327"/>
      <c r="D50" s="394" t="str">
        <f>IF($D$23="","",$D$23)</f>
        <v/>
      </c>
      <c r="E50" s="395"/>
      <c r="F50" s="395"/>
      <c r="G50" s="395"/>
      <c r="H50" s="395"/>
      <c r="I50" s="395"/>
      <c r="J50" s="396" t="str">
        <f>IF($J$23="","",$J$23)</f>
        <v/>
      </c>
      <c r="K50" s="397"/>
      <c r="L50" s="398"/>
      <c r="M50" s="353" t="str">
        <f>IF($M$23="","",$M$23)</f>
        <v/>
      </c>
      <c r="N50" s="399"/>
      <c r="O50" s="400"/>
      <c r="P50" s="353" t="str">
        <f>IF($P$23="","",$P$23)</f>
        <v/>
      </c>
      <c r="Q50" s="399"/>
      <c r="R50" s="399"/>
      <c r="S50" s="32"/>
      <c r="T50" s="33"/>
      <c r="U50" s="353"/>
      <c r="V50" s="399"/>
      <c r="W50" s="399"/>
      <c r="X50" s="399"/>
      <c r="Y50" s="401"/>
    </row>
    <row r="51" spans="1:25" ht="16.5" customHeight="1" x14ac:dyDescent="0.15">
      <c r="A51" s="325"/>
      <c r="B51" s="326"/>
      <c r="C51" s="327"/>
      <c r="D51" s="339" t="str">
        <f>$D$24</f>
        <v>計</v>
      </c>
      <c r="E51" s="274"/>
      <c r="F51" s="274"/>
      <c r="G51" s="274"/>
      <c r="H51" s="274"/>
      <c r="I51" s="274"/>
      <c r="J51" s="328"/>
      <c r="K51" s="328"/>
      <c r="L51" s="328"/>
      <c r="M51" s="329"/>
      <c r="N51" s="329"/>
      <c r="O51" s="329"/>
      <c r="P51" s="353" t="str">
        <f>IF($P$24="","",$P$24)</f>
        <v/>
      </c>
      <c r="Q51" s="399"/>
      <c r="R51" s="399"/>
      <c r="S51" s="32"/>
      <c r="T51" s="33"/>
      <c r="U51" s="353"/>
      <c r="V51" s="399"/>
      <c r="W51" s="399"/>
      <c r="X51" s="399"/>
      <c r="Y51" s="401"/>
    </row>
    <row r="52" spans="1:25" ht="16.5" customHeight="1" x14ac:dyDescent="0.15">
      <c r="A52" s="325"/>
      <c r="B52" s="326"/>
      <c r="C52" s="327"/>
      <c r="D52" s="339" t="str">
        <f>$D$25</f>
        <v>消        費        税</v>
      </c>
      <c r="E52" s="274"/>
      <c r="F52" s="274"/>
      <c r="G52" s="274"/>
      <c r="H52" s="274"/>
      <c r="I52" s="274"/>
      <c r="J52" s="328"/>
      <c r="K52" s="328"/>
      <c r="L52" s="328"/>
      <c r="M52" s="329"/>
      <c r="N52" s="329"/>
      <c r="O52" s="329"/>
      <c r="P52" s="353" t="str">
        <f>IF($P$25="","",$P$25)</f>
        <v/>
      </c>
      <c r="Q52" s="399"/>
      <c r="R52" s="399"/>
      <c r="S52" s="32"/>
      <c r="T52" s="33"/>
      <c r="U52" s="353"/>
      <c r="V52" s="399"/>
      <c r="W52" s="399"/>
      <c r="X52" s="399"/>
      <c r="Y52" s="401"/>
    </row>
    <row r="53" spans="1:25" ht="16.5" customHeight="1" thickBot="1" x14ac:dyDescent="0.2">
      <c r="A53" s="339"/>
      <c r="B53" s="339"/>
      <c r="C53" s="339"/>
      <c r="D53" s="339" t="str">
        <f>$D$26</f>
        <v>今  回  請  求  金  額</v>
      </c>
      <c r="E53" s="274"/>
      <c r="F53" s="274"/>
      <c r="G53" s="274"/>
      <c r="H53" s="274"/>
      <c r="I53" s="274"/>
      <c r="J53" s="328"/>
      <c r="K53" s="328"/>
      <c r="L53" s="328"/>
      <c r="M53" s="329"/>
      <c r="N53" s="329"/>
      <c r="O53" s="329"/>
      <c r="P53" s="353" t="str">
        <f>IF($P$26="","",$P$26)</f>
        <v/>
      </c>
      <c r="Q53" s="399"/>
      <c r="R53" s="399"/>
      <c r="S53" s="34"/>
      <c r="T53" s="35"/>
      <c r="U53" s="402"/>
      <c r="V53" s="403"/>
      <c r="W53" s="403"/>
      <c r="X53" s="403"/>
      <c r="Y53" s="404"/>
    </row>
    <row r="54" spans="1:25" ht="16.5" customHeight="1" x14ac:dyDescent="0.15">
      <c r="A54" s="9"/>
      <c r="B54" s="9"/>
      <c r="C54" s="9"/>
      <c r="D54" s="9"/>
      <c r="E54" s="10"/>
      <c r="F54" s="10"/>
      <c r="G54" s="10"/>
      <c r="H54" s="10"/>
      <c r="I54" s="10"/>
      <c r="J54" s="11"/>
      <c r="K54" s="11"/>
      <c r="L54" s="11"/>
      <c r="M54" s="12"/>
      <c r="N54" s="12"/>
      <c r="O54" s="12"/>
      <c r="P54" s="12"/>
      <c r="Q54" s="12"/>
      <c r="R54" s="12"/>
      <c r="S54" s="36"/>
      <c r="T54" s="36"/>
      <c r="U54" s="12"/>
      <c r="V54" s="12"/>
      <c r="W54" s="12"/>
      <c r="X54" s="12"/>
      <c r="Y54" s="12"/>
    </row>
    <row r="55" spans="1:25" ht="21.75" thickBot="1" x14ac:dyDescent="0.2">
      <c r="A55" s="254" t="s">
        <v>47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</row>
    <row r="56" spans="1:25" ht="18.95" customHeight="1" x14ac:dyDescent="0.15">
      <c r="B56" s="255" t="s">
        <v>30</v>
      </c>
      <c r="C56" s="255"/>
      <c r="D56" s="255"/>
      <c r="E56" s="255"/>
      <c r="F56" s="255"/>
      <c r="H56" s="5"/>
      <c r="I56" s="5"/>
      <c r="J56" s="5"/>
      <c r="K56" s="5"/>
      <c r="L56" s="5"/>
      <c r="M56" s="5"/>
      <c r="N56" s="335" t="str">
        <f>+N2</f>
        <v>令和  年  月  日</v>
      </c>
      <c r="O56" s="335"/>
      <c r="P56" s="335"/>
      <c r="R56" s="14" t="s">
        <v>1</v>
      </c>
      <c r="S56" s="336"/>
      <c r="T56" s="337"/>
      <c r="U56" s="337"/>
      <c r="V56" s="337"/>
      <c r="W56" s="337"/>
      <c r="X56" s="337"/>
      <c r="Y56" s="338"/>
    </row>
    <row r="57" spans="1:25" ht="18.95" customHeight="1" x14ac:dyDescent="0.15">
      <c r="B57" s="258" t="s">
        <v>21</v>
      </c>
      <c r="C57" s="258"/>
      <c r="D57" s="258"/>
      <c r="E57" s="258"/>
      <c r="F57" s="258"/>
      <c r="R57" s="19" t="s">
        <v>22</v>
      </c>
      <c r="S57" s="333"/>
      <c r="T57" s="333"/>
      <c r="U57" s="333"/>
      <c r="V57" s="3" t="s">
        <v>31</v>
      </c>
      <c r="W57" s="15"/>
      <c r="X57" s="16"/>
      <c r="Y57" s="25"/>
    </row>
    <row r="58" spans="1:25" ht="18.95" customHeight="1" x14ac:dyDescent="0.15">
      <c r="A58" s="408" t="s">
        <v>20</v>
      </c>
      <c r="B58" s="409"/>
      <c r="C58" s="409"/>
      <c r="D58" s="410"/>
      <c r="E58" s="263" t="str">
        <f>$E$4</f>
        <v/>
      </c>
      <c r="F58" s="264"/>
      <c r="G58" s="17">
        <f>G31</f>
        <v>0</v>
      </c>
      <c r="H58" s="265" t="s">
        <v>60</v>
      </c>
      <c r="I58" s="265"/>
      <c r="J58" s="371">
        <f>+$J$4</f>
        <v>0</v>
      </c>
      <c r="K58" s="371"/>
      <c r="L58" s="371"/>
      <c r="M58" s="371"/>
      <c r="N58" s="371"/>
      <c r="O58" s="371"/>
      <c r="P58" s="371"/>
      <c r="R58" s="18" t="s">
        <v>10</v>
      </c>
      <c r="S58" s="333"/>
      <c r="T58" s="333"/>
      <c r="U58" s="333"/>
      <c r="V58" s="3" t="s">
        <v>31</v>
      </c>
      <c r="W58" s="15"/>
      <c r="X58" s="16"/>
      <c r="Y58" s="25"/>
    </row>
    <row r="59" spans="1:25" ht="18.95" customHeight="1" x14ac:dyDescent="0.15">
      <c r="A59" s="405" t="s">
        <v>16</v>
      </c>
      <c r="B59" s="303" t="s">
        <v>24</v>
      </c>
      <c r="C59" s="304"/>
      <c r="D59" s="315"/>
      <c r="E59" s="366" t="str">
        <f>IF($E$5="","",$E$5)</f>
        <v/>
      </c>
      <c r="F59" s="367"/>
      <c r="G59" s="17">
        <f>G32</f>
        <v>0</v>
      </c>
      <c r="H59" s="265" t="s">
        <v>59</v>
      </c>
      <c r="I59" s="265"/>
      <c r="J59" s="413">
        <f>+$J$5</f>
        <v>0</v>
      </c>
      <c r="K59" s="413"/>
      <c r="L59" s="413"/>
      <c r="M59" s="413"/>
      <c r="N59" s="413"/>
      <c r="O59" s="413"/>
      <c r="P59" s="413"/>
      <c r="R59" s="331" t="s">
        <v>49</v>
      </c>
      <c r="S59" s="284"/>
      <c r="T59" s="276"/>
      <c r="U59" s="274" t="s">
        <v>50</v>
      </c>
      <c r="V59" s="274"/>
      <c r="W59" s="275"/>
      <c r="X59" s="275"/>
      <c r="Y59" s="332"/>
    </row>
    <row r="60" spans="1:25" ht="18.95" customHeight="1" x14ac:dyDescent="0.15">
      <c r="A60" s="406"/>
      <c r="B60" s="303" t="s">
        <v>25</v>
      </c>
      <c r="C60" s="304"/>
      <c r="D60" s="315"/>
      <c r="E60" s="21" t="str">
        <f t="shared" ref="E60" si="4">E33</f>
        <v>No.</v>
      </c>
      <c r="F60" s="22">
        <f>$F$6</f>
        <v>0</v>
      </c>
      <c r="G60" s="17">
        <f t="shared" ref="G60:G66" si="5">G33</f>
        <v>0</v>
      </c>
      <c r="H60" s="265" t="s">
        <v>58</v>
      </c>
      <c r="I60" s="265"/>
      <c r="J60" s="371">
        <f>+$J$6</f>
        <v>0</v>
      </c>
      <c r="K60" s="371"/>
      <c r="L60" s="371"/>
      <c r="M60" s="371"/>
      <c r="N60" s="371"/>
      <c r="O60" s="371"/>
      <c r="P60" s="371"/>
      <c r="R60" s="331"/>
      <c r="S60" s="284"/>
      <c r="T60" s="276"/>
      <c r="U60" s="274"/>
      <c r="V60" s="274"/>
      <c r="W60" s="275"/>
      <c r="X60" s="275"/>
      <c r="Y60" s="332"/>
    </row>
    <row r="61" spans="1:25" ht="18.95" customHeight="1" x14ac:dyDescent="0.15">
      <c r="A61" s="406"/>
      <c r="B61" s="347" t="s">
        <v>12</v>
      </c>
      <c r="C61" s="275" t="s">
        <v>32</v>
      </c>
      <c r="D61" s="276"/>
      <c r="E61" s="357" t="str">
        <f>IF($E$7="","",$E$7)</f>
        <v/>
      </c>
      <c r="F61" s="357"/>
      <c r="G61" s="17">
        <f t="shared" si="5"/>
        <v>0</v>
      </c>
      <c r="H61" s="279" t="s">
        <v>61</v>
      </c>
      <c r="I61" s="279"/>
      <c r="J61" s="364">
        <f>+$J$7</f>
        <v>0</v>
      </c>
      <c r="K61" s="364"/>
      <c r="L61" s="364"/>
      <c r="M61" s="364"/>
      <c r="N61" s="364"/>
      <c r="O61" s="364"/>
      <c r="P61" s="364"/>
      <c r="R61" s="20" t="s">
        <v>23</v>
      </c>
      <c r="S61" s="340"/>
      <c r="T61" s="279"/>
      <c r="U61" s="279"/>
      <c r="V61" s="279"/>
      <c r="W61" s="279"/>
      <c r="X61" s="279"/>
      <c r="Y61" s="352"/>
    </row>
    <row r="62" spans="1:25" ht="18.95" customHeight="1" x14ac:dyDescent="0.15">
      <c r="A62" s="406"/>
      <c r="B62" s="342"/>
      <c r="C62" s="275" t="s">
        <v>14</v>
      </c>
      <c r="D62" s="276"/>
      <c r="E62" s="288" t="str">
        <f>IF($E$8="","",$E$8)</f>
        <v/>
      </c>
      <c r="F62" s="289"/>
      <c r="G62" s="17">
        <f t="shared" si="5"/>
        <v>0</v>
      </c>
      <c r="H62" s="353" t="str">
        <f>H35</f>
        <v>取引先コード</v>
      </c>
      <c r="I62" s="284"/>
      <c r="J62" s="284"/>
      <c r="K62" s="284"/>
      <c r="L62" s="284"/>
      <c r="M62" s="276"/>
      <c r="N62" s="354">
        <f>$N$8</f>
        <v>0</v>
      </c>
      <c r="O62" s="355"/>
      <c r="P62" s="356"/>
      <c r="R62" s="26" t="s">
        <v>15</v>
      </c>
      <c r="S62" s="23" t="s">
        <v>68</v>
      </c>
      <c r="T62" s="275" t="s">
        <v>70</v>
      </c>
      <c r="U62" s="276"/>
      <c r="V62" s="24" t="s">
        <v>72</v>
      </c>
      <c r="W62" s="275" t="s">
        <v>76</v>
      </c>
      <c r="X62" s="284"/>
      <c r="Y62" s="351"/>
    </row>
    <row r="63" spans="1:25" ht="18.95" customHeight="1" x14ac:dyDescent="0.15">
      <c r="A63" s="406"/>
      <c r="B63" s="275" t="s">
        <v>0</v>
      </c>
      <c r="C63" s="284"/>
      <c r="D63" s="276"/>
      <c r="E63" s="288" t="str">
        <f>IF($E$9="","",$E$9)</f>
        <v/>
      </c>
      <c r="F63" s="289"/>
      <c r="G63" s="17">
        <f t="shared" si="5"/>
        <v>0</v>
      </c>
      <c r="H63" s="290" t="s">
        <v>3</v>
      </c>
      <c r="I63" s="360" t="str">
        <f>IF($I$9="","未入力",I36)</f>
        <v>未入力</v>
      </c>
      <c r="J63" s="361"/>
      <c r="K63" s="295" t="s">
        <v>5</v>
      </c>
      <c r="L63" s="365" t="str">
        <f>IF($L$9="","未入力",L36)</f>
        <v>未入力</v>
      </c>
      <c r="M63" s="361"/>
      <c r="N63" s="299" t="s">
        <v>6</v>
      </c>
      <c r="O63" s="290" t="s">
        <v>8</v>
      </c>
      <c r="P63" s="358" t="str">
        <f>P36</f>
        <v>普  通</v>
      </c>
      <c r="R63" s="384"/>
      <c r="S63" s="347"/>
      <c r="T63" s="345"/>
      <c r="U63" s="346"/>
      <c r="V63" s="347"/>
      <c r="W63" s="345"/>
      <c r="X63" s="348"/>
      <c r="Y63" s="349"/>
    </row>
    <row r="64" spans="1:25" ht="18.95" customHeight="1" x14ac:dyDescent="0.15">
      <c r="A64" s="406"/>
      <c r="B64" s="303" t="s">
        <v>27</v>
      </c>
      <c r="C64" s="304"/>
      <c r="D64" s="6" t="s">
        <v>29</v>
      </c>
      <c r="E64" s="357" t="str">
        <f>IF($E$10="","",$E$10)</f>
        <v/>
      </c>
      <c r="F64" s="357"/>
      <c r="G64" s="17">
        <f t="shared" si="5"/>
        <v>0</v>
      </c>
      <c r="H64" s="291"/>
      <c r="I64" s="362"/>
      <c r="J64" s="363"/>
      <c r="K64" s="295"/>
      <c r="L64" s="363"/>
      <c r="M64" s="363"/>
      <c r="N64" s="300"/>
      <c r="O64" s="291"/>
      <c r="P64" s="359"/>
      <c r="R64" s="384"/>
      <c r="S64" s="342"/>
      <c r="T64" s="343"/>
      <c r="U64" s="341"/>
      <c r="V64" s="342"/>
      <c r="W64" s="343"/>
      <c r="X64" s="258"/>
      <c r="Y64" s="350"/>
    </row>
    <row r="65" spans="1:25" ht="18.95" customHeight="1" x14ac:dyDescent="0.15">
      <c r="A65" s="406"/>
      <c r="B65" s="303" t="s">
        <v>2</v>
      </c>
      <c r="C65" s="304"/>
      <c r="D65" s="6" t="s">
        <v>29</v>
      </c>
      <c r="E65" s="357" t="str">
        <f>IF($E$11="","",$E$11)</f>
        <v/>
      </c>
      <c r="F65" s="357"/>
      <c r="G65" s="17">
        <f t="shared" si="5"/>
        <v>0</v>
      </c>
      <c r="H65" s="290" t="s">
        <v>4</v>
      </c>
      <c r="I65" s="368">
        <f>+$I$11</f>
        <v>0</v>
      </c>
      <c r="J65" s="369"/>
      <c r="K65" s="369"/>
      <c r="L65" s="369"/>
      <c r="M65" s="369"/>
      <c r="N65" s="370"/>
      <c r="O65" s="290" t="s">
        <v>9</v>
      </c>
      <c r="P65" s="375">
        <f>$P$11</f>
        <v>0</v>
      </c>
      <c r="R65" s="27" t="s">
        <v>77</v>
      </c>
      <c r="S65" s="24" t="s">
        <v>74</v>
      </c>
      <c r="T65" s="377" t="s">
        <v>75</v>
      </c>
      <c r="U65" s="378"/>
      <c r="V65" s="379"/>
      <c r="W65" s="377" t="s">
        <v>73</v>
      </c>
      <c r="X65" s="378"/>
      <c r="Y65" s="380"/>
    </row>
    <row r="66" spans="1:25" ht="18.95" customHeight="1" x14ac:dyDescent="0.15">
      <c r="A66" s="406"/>
      <c r="B66" s="303" t="s">
        <v>28</v>
      </c>
      <c r="C66" s="304"/>
      <c r="D66" s="6" t="s">
        <v>29</v>
      </c>
      <c r="E66" s="357" t="str">
        <f>IF($E$12="","",$E$12)</f>
        <v/>
      </c>
      <c r="F66" s="357"/>
      <c r="G66" s="17">
        <f t="shared" si="5"/>
        <v>0</v>
      </c>
      <c r="H66" s="291"/>
      <c r="I66" s="381">
        <f>+$I$12</f>
        <v>0</v>
      </c>
      <c r="J66" s="382"/>
      <c r="K66" s="382"/>
      <c r="L66" s="382"/>
      <c r="M66" s="382"/>
      <c r="N66" s="383"/>
      <c r="O66" s="291"/>
      <c r="P66" s="376"/>
      <c r="R66" s="384"/>
      <c r="S66" s="274"/>
      <c r="T66" s="345"/>
      <c r="U66" s="348"/>
      <c r="V66" s="346"/>
      <c r="W66" s="345"/>
      <c r="X66" s="348"/>
      <c r="Y66" s="349"/>
    </row>
    <row r="67" spans="1:25" ht="18.95" customHeight="1" thickBot="1" x14ac:dyDescent="0.2">
      <c r="A67" s="407"/>
      <c r="B67" s="303" t="s">
        <v>26</v>
      </c>
      <c r="C67" s="304"/>
      <c r="D67" s="315"/>
      <c r="E67" s="391" t="str">
        <f>IF($E$13="","工事名が入力されていません",$E$13)</f>
        <v>工事名が入力されていません</v>
      </c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3"/>
      <c r="R67" s="385"/>
      <c r="S67" s="386"/>
      <c r="T67" s="387"/>
      <c r="U67" s="388"/>
      <c r="V67" s="389"/>
      <c r="W67" s="387"/>
      <c r="X67" s="388"/>
      <c r="Y67" s="390"/>
    </row>
    <row r="68" spans="1:25" ht="15" customHeight="1" thickBot="1" x14ac:dyDescent="0.2"/>
    <row r="69" spans="1:25" ht="20.100000000000001" customHeight="1" x14ac:dyDescent="0.15">
      <c r="A69" s="275" t="str">
        <f>$A$15</f>
        <v>月    日</v>
      </c>
      <c r="B69" s="284"/>
      <c r="C69" s="276"/>
      <c r="D69" s="274" t="str">
        <f>$D$15</f>
        <v>品 名 又 は 工 種 内 訳</v>
      </c>
      <c r="E69" s="274"/>
      <c r="F69" s="274"/>
      <c r="G69" s="274"/>
      <c r="H69" s="274"/>
      <c r="I69" s="274"/>
      <c r="J69" s="275" t="str">
        <f>$J$15</f>
        <v>数  量</v>
      </c>
      <c r="K69" s="284"/>
      <c r="L69" s="276"/>
      <c r="M69" s="274" t="str">
        <f>$M$15</f>
        <v>単  価</v>
      </c>
      <c r="N69" s="274"/>
      <c r="O69" s="274"/>
      <c r="P69" s="275" t="str">
        <f>$P$15</f>
        <v>金    額</v>
      </c>
      <c r="Q69" s="284"/>
      <c r="R69" s="284"/>
      <c r="S69" s="28" t="s">
        <v>11</v>
      </c>
      <c r="T69" s="29"/>
      <c r="U69" s="372" t="s">
        <v>35</v>
      </c>
      <c r="V69" s="373"/>
      <c r="W69" s="373"/>
      <c r="X69" s="373"/>
      <c r="Y69" s="374"/>
    </row>
    <row r="70" spans="1:25" ht="16.5" customHeight="1" x14ac:dyDescent="0.15">
      <c r="A70" s="325" t="str">
        <f>IF($A$16="","",$A$16)</f>
        <v/>
      </c>
      <c r="B70" s="326"/>
      <c r="C70" s="327"/>
      <c r="D70" s="394" t="str">
        <f>IF($D$16="","",$D$16)</f>
        <v/>
      </c>
      <c r="E70" s="395"/>
      <c r="F70" s="395"/>
      <c r="G70" s="395"/>
      <c r="H70" s="395"/>
      <c r="I70" s="395"/>
      <c r="J70" s="396" t="str">
        <f>IF($J$16="","",$J$16)</f>
        <v/>
      </c>
      <c r="K70" s="397"/>
      <c r="L70" s="398"/>
      <c r="M70" s="353" t="str">
        <f>IF($M$16="","",$M$16)</f>
        <v/>
      </c>
      <c r="N70" s="399"/>
      <c r="O70" s="400"/>
      <c r="P70" s="353" t="str">
        <f>IF($P$16="","",$P$16)</f>
        <v/>
      </c>
      <c r="Q70" s="399"/>
      <c r="R70" s="399"/>
      <c r="S70" s="30" t="s">
        <v>33</v>
      </c>
      <c r="T70" s="31"/>
      <c r="U70" s="353"/>
      <c r="V70" s="399"/>
      <c r="W70" s="399"/>
      <c r="X70" s="399"/>
      <c r="Y70" s="401"/>
    </row>
    <row r="71" spans="1:25" ht="16.5" customHeight="1" x14ac:dyDescent="0.15">
      <c r="A71" s="325" t="str">
        <f>IF($A$17="","",$A$17)</f>
        <v/>
      </c>
      <c r="B71" s="326"/>
      <c r="C71" s="327"/>
      <c r="D71" s="394" t="str">
        <f>IF($D$17="","",$D$17)</f>
        <v/>
      </c>
      <c r="E71" s="395"/>
      <c r="F71" s="395"/>
      <c r="G71" s="395"/>
      <c r="H71" s="395"/>
      <c r="I71" s="395"/>
      <c r="J71" s="396" t="str">
        <f>IF($J$17="","",$J$17)</f>
        <v/>
      </c>
      <c r="K71" s="397"/>
      <c r="L71" s="398"/>
      <c r="M71" s="353" t="str">
        <f>IF($M$17="","",$M$17)</f>
        <v/>
      </c>
      <c r="N71" s="399"/>
      <c r="O71" s="400"/>
      <c r="P71" s="353" t="str">
        <f>IF($P$17="","",$P$17)</f>
        <v/>
      </c>
      <c r="Q71" s="399"/>
      <c r="R71" s="399"/>
      <c r="S71" s="32"/>
      <c r="T71" s="33"/>
      <c r="U71" s="353"/>
      <c r="V71" s="399"/>
      <c r="W71" s="399"/>
      <c r="X71" s="399"/>
      <c r="Y71" s="401"/>
    </row>
    <row r="72" spans="1:25" ht="16.5" customHeight="1" x14ac:dyDescent="0.15">
      <c r="A72" s="325" t="str">
        <f>IF($A$18="","",$A$18)</f>
        <v/>
      </c>
      <c r="B72" s="326"/>
      <c r="C72" s="327"/>
      <c r="D72" s="394" t="str">
        <f>IF($D$18="","",$D$18)</f>
        <v/>
      </c>
      <c r="E72" s="395"/>
      <c r="F72" s="395"/>
      <c r="G72" s="395"/>
      <c r="H72" s="395"/>
      <c r="I72" s="395"/>
      <c r="J72" s="396" t="str">
        <f>IF($J$18="","",$J$18)</f>
        <v/>
      </c>
      <c r="K72" s="397"/>
      <c r="L72" s="398"/>
      <c r="M72" s="353" t="str">
        <f>IF($M$18="","",$M$18)</f>
        <v/>
      </c>
      <c r="N72" s="399"/>
      <c r="O72" s="400"/>
      <c r="P72" s="353" t="str">
        <f>IF($P$18="","",$P$18)</f>
        <v/>
      </c>
      <c r="Q72" s="399"/>
      <c r="R72" s="399"/>
      <c r="S72" s="32"/>
      <c r="T72" s="33"/>
      <c r="U72" s="353"/>
      <c r="V72" s="399"/>
      <c r="W72" s="399"/>
      <c r="X72" s="399"/>
      <c r="Y72" s="401"/>
    </row>
    <row r="73" spans="1:25" ht="16.5" customHeight="1" x14ac:dyDescent="0.15">
      <c r="A73" s="325" t="str">
        <f>IF($A$19="","",$A$19)</f>
        <v/>
      </c>
      <c r="B73" s="326"/>
      <c r="C73" s="327"/>
      <c r="D73" s="394" t="str">
        <f>IF($D$19="","",$D$19)</f>
        <v/>
      </c>
      <c r="E73" s="395"/>
      <c r="F73" s="395"/>
      <c r="G73" s="395"/>
      <c r="H73" s="395"/>
      <c r="I73" s="395"/>
      <c r="J73" s="396" t="str">
        <f>IF($J$19="","",$J$19)</f>
        <v/>
      </c>
      <c r="K73" s="397"/>
      <c r="L73" s="398"/>
      <c r="M73" s="353" t="str">
        <f>IF($M$19="","",$M$19)</f>
        <v/>
      </c>
      <c r="N73" s="399"/>
      <c r="O73" s="400"/>
      <c r="P73" s="353" t="str">
        <f>IF($P$19="","",$P$19)</f>
        <v/>
      </c>
      <c r="Q73" s="399"/>
      <c r="R73" s="399"/>
      <c r="S73" s="32"/>
      <c r="T73" s="33"/>
      <c r="U73" s="353"/>
      <c r="V73" s="399"/>
      <c r="W73" s="399"/>
      <c r="X73" s="399"/>
      <c r="Y73" s="401"/>
    </row>
    <row r="74" spans="1:25" ht="16.5" customHeight="1" x14ac:dyDescent="0.15">
      <c r="A74" s="325" t="str">
        <f>IF($A$20="","",$A$20)</f>
        <v/>
      </c>
      <c r="B74" s="326"/>
      <c r="C74" s="327"/>
      <c r="D74" s="394" t="str">
        <f>IF($D$20="","",$D$20)</f>
        <v/>
      </c>
      <c r="E74" s="395"/>
      <c r="F74" s="395"/>
      <c r="G74" s="395"/>
      <c r="H74" s="395"/>
      <c r="I74" s="395"/>
      <c r="J74" s="396" t="str">
        <f>IF($J$20="","",$J$20)</f>
        <v/>
      </c>
      <c r="K74" s="397"/>
      <c r="L74" s="398"/>
      <c r="M74" s="353" t="str">
        <f>IF($M$20="","",$M$20)</f>
        <v/>
      </c>
      <c r="N74" s="399"/>
      <c r="O74" s="400"/>
      <c r="P74" s="353" t="str">
        <f>IF($P$20="","",$P$20)</f>
        <v/>
      </c>
      <c r="Q74" s="399"/>
      <c r="R74" s="399"/>
      <c r="S74" s="32"/>
      <c r="T74" s="33"/>
      <c r="U74" s="353"/>
      <c r="V74" s="399"/>
      <c r="W74" s="399"/>
      <c r="X74" s="399"/>
      <c r="Y74" s="401"/>
    </row>
    <row r="75" spans="1:25" ht="16.5" customHeight="1" x14ac:dyDescent="0.15">
      <c r="A75" s="325" t="str">
        <f>IF($A$21="","",$A$21)</f>
        <v/>
      </c>
      <c r="B75" s="326"/>
      <c r="C75" s="327"/>
      <c r="D75" s="394" t="str">
        <f>IF($D$21="","",$D$21)</f>
        <v/>
      </c>
      <c r="E75" s="395"/>
      <c r="F75" s="395"/>
      <c r="G75" s="395"/>
      <c r="H75" s="395"/>
      <c r="I75" s="395"/>
      <c r="J75" s="396" t="str">
        <f>IF($J$21="","",$J$21)</f>
        <v/>
      </c>
      <c r="K75" s="397"/>
      <c r="L75" s="398"/>
      <c r="M75" s="353" t="str">
        <f>IF($M$21="","",$M$21)</f>
        <v/>
      </c>
      <c r="N75" s="399"/>
      <c r="O75" s="400"/>
      <c r="P75" s="353" t="str">
        <f>IF($P$21="","",$P$21)</f>
        <v/>
      </c>
      <c r="Q75" s="399"/>
      <c r="R75" s="399"/>
      <c r="S75" s="32"/>
      <c r="T75" s="33"/>
      <c r="U75" s="353"/>
      <c r="V75" s="399"/>
      <c r="W75" s="399"/>
      <c r="X75" s="399"/>
      <c r="Y75" s="401"/>
    </row>
    <row r="76" spans="1:25" ht="16.5" customHeight="1" x14ac:dyDescent="0.15">
      <c r="A76" s="325" t="str">
        <f>IF($A$22="","",$A$22)</f>
        <v/>
      </c>
      <c r="B76" s="326"/>
      <c r="C76" s="327"/>
      <c r="D76" s="394" t="str">
        <f>IF($D$22="","",$D$22)</f>
        <v/>
      </c>
      <c r="E76" s="395"/>
      <c r="F76" s="395"/>
      <c r="G76" s="395"/>
      <c r="H76" s="395"/>
      <c r="I76" s="395"/>
      <c r="J76" s="396" t="str">
        <f>IF($J$22="","",$J$22)</f>
        <v/>
      </c>
      <c r="K76" s="397"/>
      <c r="L76" s="398"/>
      <c r="M76" s="353" t="str">
        <f>IF($M$22="","",$M$22)</f>
        <v/>
      </c>
      <c r="N76" s="399"/>
      <c r="O76" s="400"/>
      <c r="P76" s="353" t="str">
        <f>IF($P$22="","",$P$22)</f>
        <v/>
      </c>
      <c r="Q76" s="399"/>
      <c r="R76" s="399"/>
      <c r="S76" s="32"/>
      <c r="T76" s="33"/>
      <c r="U76" s="353"/>
      <c r="V76" s="399"/>
      <c r="W76" s="399"/>
      <c r="X76" s="399"/>
      <c r="Y76" s="401"/>
    </row>
    <row r="77" spans="1:25" ht="16.5" customHeight="1" x14ac:dyDescent="0.15">
      <c r="A77" s="325" t="str">
        <f>IF($A$23="","",$A$23)</f>
        <v/>
      </c>
      <c r="B77" s="326"/>
      <c r="C77" s="327"/>
      <c r="D77" s="394" t="str">
        <f>IF($D$23="","",$D$23)</f>
        <v/>
      </c>
      <c r="E77" s="395"/>
      <c r="F77" s="395"/>
      <c r="G77" s="395"/>
      <c r="H77" s="395"/>
      <c r="I77" s="395"/>
      <c r="J77" s="396" t="str">
        <f>IF($J$23="","",$J$23)</f>
        <v/>
      </c>
      <c r="K77" s="397"/>
      <c r="L77" s="398"/>
      <c r="M77" s="353" t="str">
        <f>IF($M$23="","",$M$23)</f>
        <v/>
      </c>
      <c r="N77" s="399"/>
      <c r="O77" s="400"/>
      <c r="P77" s="353" t="str">
        <f>IF($P$23="","",$P$23)</f>
        <v/>
      </c>
      <c r="Q77" s="399"/>
      <c r="R77" s="399"/>
      <c r="S77" s="32"/>
      <c r="T77" s="33"/>
      <c r="U77" s="353"/>
      <c r="V77" s="399"/>
      <c r="W77" s="399"/>
      <c r="X77" s="399"/>
      <c r="Y77" s="401"/>
    </row>
    <row r="78" spans="1:25" ht="16.5" customHeight="1" x14ac:dyDescent="0.15">
      <c r="A78" s="325"/>
      <c r="B78" s="326"/>
      <c r="C78" s="327"/>
      <c r="D78" s="339" t="str">
        <f>$D$24</f>
        <v>計</v>
      </c>
      <c r="E78" s="274"/>
      <c r="F78" s="274"/>
      <c r="G78" s="274"/>
      <c r="H78" s="274"/>
      <c r="I78" s="274"/>
      <c r="J78" s="328"/>
      <c r="K78" s="328"/>
      <c r="L78" s="328"/>
      <c r="M78" s="329"/>
      <c r="N78" s="329"/>
      <c r="O78" s="329"/>
      <c r="P78" s="353" t="str">
        <f>IF($P$24="","",$P$24)</f>
        <v/>
      </c>
      <c r="Q78" s="399"/>
      <c r="R78" s="399"/>
      <c r="S78" s="32"/>
      <c r="T78" s="33"/>
      <c r="U78" s="353"/>
      <c r="V78" s="399"/>
      <c r="W78" s="399"/>
      <c r="X78" s="399"/>
      <c r="Y78" s="401"/>
    </row>
    <row r="79" spans="1:25" ht="16.5" customHeight="1" x14ac:dyDescent="0.15">
      <c r="A79" s="325"/>
      <c r="B79" s="326"/>
      <c r="C79" s="327"/>
      <c r="D79" s="339" t="str">
        <f>$D$25</f>
        <v>消        費        税</v>
      </c>
      <c r="E79" s="274"/>
      <c r="F79" s="274"/>
      <c r="G79" s="274"/>
      <c r="H79" s="274"/>
      <c r="I79" s="274"/>
      <c r="J79" s="328"/>
      <c r="K79" s="328"/>
      <c r="L79" s="328"/>
      <c r="M79" s="329"/>
      <c r="N79" s="329"/>
      <c r="O79" s="329"/>
      <c r="P79" s="353" t="str">
        <f>IF($P$25="","",$P$25)</f>
        <v/>
      </c>
      <c r="Q79" s="399"/>
      <c r="R79" s="399"/>
      <c r="S79" s="32"/>
      <c r="T79" s="33"/>
      <c r="U79" s="353"/>
      <c r="V79" s="399"/>
      <c r="W79" s="399"/>
      <c r="X79" s="399"/>
      <c r="Y79" s="401"/>
    </row>
    <row r="80" spans="1:25" ht="16.5" customHeight="1" thickBot="1" x14ac:dyDescent="0.2">
      <c r="A80" s="339"/>
      <c r="B80" s="339"/>
      <c r="C80" s="339"/>
      <c r="D80" s="339" t="str">
        <f>$D$26</f>
        <v>今  回  請  求  金  額</v>
      </c>
      <c r="E80" s="274"/>
      <c r="F80" s="274"/>
      <c r="G80" s="274"/>
      <c r="H80" s="274"/>
      <c r="I80" s="274"/>
      <c r="J80" s="328"/>
      <c r="K80" s="328"/>
      <c r="L80" s="328"/>
      <c r="M80" s="329"/>
      <c r="N80" s="329"/>
      <c r="O80" s="329"/>
      <c r="P80" s="353" t="str">
        <f>IF($P$26="","",$P$26)</f>
        <v/>
      </c>
      <c r="Q80" s="399"/>
      <c r="R80" s="399"/>
      <c r="S80" s="34"/>
      <c r="T80" s="35"/>
      <c r="U80" s="402"/>
      <c r="V80" s="403"/>
      <c r="W80" s="403"/>
      <c r="X80" s="403"/>
      <c r="Y80" s="404"/>
    </row>
  </sheetData>
  <sheetProtection algorithmName="SHA-512" hashValue="nAFpthiZLGgZvG12JLTgXnjyXH9535pHU6xWYzyakDDbFoF4LYYLgIoTDZPFL7gKtGZZchnx5k4ZCFwBiaWDxA==" saltValue="RB3kqfjKzTYiR8Sx2d7nOA==" spinCount="100000" sheet="1" objects="1" scenarios="1"/>
  <mergeCells count="397">
    <mergeCell ref="A80:C80"/>
    <mergeCell ref="D80:I80"/>
    <mergeCell ref="J80:L80"/>
    <mergeCell ref="M80:O80"/>
    <mergeCell ref="P80:R80"/>
    <mergeCell ref="U80:Y80"/>
    <mergeCell ref="A79:C79"/>
    <mergeCell ref="D79:I79"/>
    <mergeCell ref="J79:L79"/>
    <mergeCell ref="M79:O79"/>
    <mergeCell ref="P79:R79"/>
    <mergeCell ref="U79:Y79"/>
    <mergeCell ref="A78:C78"/>
    <mergeCell ref="D78:I78"/>
    <mergeCell ref="J78:L78"/>
    <mergeCell ref="M78:O78"/>
    <mergeCell ref="P78:R78"/>
    <mergeCell ref="U78:Y78"/>
    <mergeCell ref="A77:C77"/>
    <mergeCell ref="D77:I77"/>
    <mergeCell ref="J77:L77"/>
    <mergeCell ref="M77:O77"/>
    <mergeCell ref="P77:R77"/>
    <mergeCell ref="U77:Y77"/>
    <mergeCell ref="A76:C76"/>
    <mergeCell ref="D76:I76"/>
    <mergeCell ref="J76:L76"/>
    <mergeCell ref="M76:O76"/>
    <mergeCell ref="P76:R76"/>
    <mergeCell ref="U76:Y76"/>
    <mergeCell ref="A75:C75"/>
    <mergeCell ref="D75:I75"/>
    <mergeCell ref="J75:L75"/>
    <mergeCell ref="M75:O75"/>
    <mergeCell ref="P75:R75"/>
    <mergeCell ref="U75:Y75"/>
    <mergeCell ref="A74:C74"/>
    <mergeCell ref="D74:I74"/>
    <mergeCell ref="J74:L74"/>
    <mergeCell ref="M74:O74"/>
    <mergeCell ref="P74:R74"/>
    <mergeCell ref="U74:Y74"/>
    <mergeCell ref="A73:C73"/>
    <mergeCell ref="D73:I73"/>
    <mergeCell ref="J73:L73"/>
    <mergeCell ref="M73:O73"/>
    <mergeCell ref="P73:R73"/>
    <mergeCell ref="U73:Y73"/>
    <mergeCell ref="A72:C72"/>
    <mergeCell ref="D72:I72"/>
    <mergeCell ref="J72:L72"/>
    <mergeCell ref="M72:O72"/>
    <mergeCell ref="P72:R72"/>
    <mergeCell ref="U72:Y72"/>
    <mergeCell ref="A71:C71"/>
    <mergeCell ref="D71:I71"/>
    <mergeCell ref="J71:L71"/>
    <mergeCell ref="M71:O71"/>
    <mergeCell ref="P71:R71"/>
    <mergeCell ref="U71:Y71"/>
    <mergeCell ref="A70:C70"/>
    <mergeCell ref="D70:I70"/>
    <mergeCell ref="J70:L70"/>
    <mergeCell ref="M70:O70"/>
    <mergeCell ref="P70:R70"/>
    <mergeCell ref="U70:Y70"/>
    <mergeCell ref="W66:Y67"/>
    <mergeCell ref="B67:D67"/>
    <mergeCell ref="E67:P67"/>
    <mergeCell ref="A69:C69"/>
    <mergeCell ref="D69:I69"/>
    <mergeCell ref="J69:L69"/>
    <mergeCell ref="M69:O69"/>
    <mergeCell ref="P69:R69"/>
    <mergeCell ref="U69:Y69"/>
    <mergeCell ref="O65:O66"/>
    <mergeCell ref="P65:P66"/>
    <mergeCell ref="T65:V65"/>
    <mergeCell ref="W65:Y65"/>
    <mergeCell ref="B66:C66"/>
    <mergeCell ref="E66:F66"/>
    <mergeCell ref="I66:N66"/>
    <mergeCell ref="R66:R67"/>
    <mergeCell ref="S66:S67"/>
    <mergeCell ref="T66:V67"/>
    <mergeCell ref="B64:C64"/>
    <mergeCell ref="E64:F64"/>
    <mergeCell ref="B65:C65"/>
    <mergeCell ref="E65:F65"/>
    <mergeCell ref="H65:H66"/>
    <mergeCell ref="I65:N65"/>
    <mergeCell ref="P63:P64"/>
    <mergeCell ref="R63:R64"/>
    <mergeCell ref="S63:S64"/>
    <mergeCell ref="T63:U64"/>
    <mergeCell ref="V63:V64"/>
    <mergeCell ref="K63:K64"/>
    <mergeCell ref="L63:M64"/>
    <mergeCell ref="N63:N64"/>
    <mergeCell ref="O63:O64"/>
    <mergeCell ref="B60:D60"/>
    <mergeCell ref="H60:I60"/>
    <mergeCell ref="J60:P60"/>
    <mergeCell ref="R60:T60"/>
    <mergeCell ref="U60:Y60"/>
    <mergeCell ref="S61:Y61"/>
    <mergeCell ref="W63:Y64"/>
    <mergeCell ref="T62:U62"/>
    <mergeCell ref="W62:Y62"/>
    <mergeCell ref="B63:D63"/>
    <mergeCell ref="E63:F63"/>
    <mergeCell ref="H63:H64"/>
    <mergeCell ref="I63:J64"/>
    <mergeCell ref="C62:D62"/>
    <mergeCell ref="E62:F62"/>
    <mergeCell ref="H62:M62"/>
    <mergeCell ref="N62:P62"/>
    <mergeCell ref="B61:B62"/>
    <mergeCell ref="C61:D61"/>
    <mergeCell ref="E61:F61"/>
    <mergeCell ref="J61:P61"/>
    <mergeCell ref="A59:A67"/>
    <mergeCell ref="B59:D59"/>
    <mergeCell ref="E59:F59"/>
    <mergeCell ref="H59:I59"/>
    <mergeCell ref="J59:P59"/>
    <mergeCell ref="H61:I61"/>
    <mergeCell ref="A53:C53"/>
    <mergeCell ref="D53:I53"/>
    <mergeCell ref="J53:L53"/>
    <mergeCell ref="M53:O53"/>
    <mergeCell ref="P53:R53"/>
    <mergeCell ref="A55:Y55"/>
    <mergeCell ref="B56:F56"/>
    <mergeCell ref="N56:P56"/>
    <mergeCell ref="S56:Y56"/>
    <mergeCell ref="B57:F57"/>
    <mergeCell ref="S57:U57"/>
    <mergeCell ref="A58:D58"/>
    <mergeCell ref="E58:F58"/>
    <mergeCell ref="H58:I58"/>
    <mergeCell ref="J58:P58"/>
    <mergeCell ref="S58:U58"/>
    <mergeCell ref="R59:T59"/>
    <mergeCell ref="U59:Y59"/>
    <mergeCell ref="U53:Y53"/>
    <mergeCell ref="A52:C52"/>
    <mergeCell ref="D52:I52"/>
    <mergeCell ref="J52:L52"/>
    <mergeCell ref="M52:O52"/>
    <mergeCell ref="P52:R52"/>
    <mergeCell ref="U52:Y52"/>
    <mergeCell ref="A51:C51"/>
    <mergeCell ref="D51:I51"/>
    <mergeCell ref="J51:L51"/>
    <mergeCell ref="M51:O51"/>
    <mergeCell ref="P51:R51"/>
    <mergeCell ref="U51:Y51"/>
    <mergeCell ref="A50:C50"/>
    <mergeCell ref="D50:I50"/>
    <mergeCell ref="J50:L50"/>
    <mergeCell ref="M50:O50"/>
    <mergeCell ref="P50:R50"/>
    <mergeCell ref="U50:Y50"/>
    <mergeCell ref="A49:C49"/>
    <mergeCell ref="D49:I49"/>
    <mergeCell ref="J49:L49"/>
    <mergeCell ref="M49:O49"/>
    <mergeCell ref="P49:R49"/>
    <mergeCell ref="U49:Y49"/>
    <mergeCell ref="A48:C48"/>
    <mergeCell ref="D48:I48"/>
    <mergeCell ref="J48:L48"/>
    <mergeCell ref="M48:O48"/>
    <mergeCell ref="P48:R48"/>
    <mergeCell ref="U48:Y48"/>
    <mergeCell ref="A47:C47"/>
    <mergeCell ref="D47:I47"/>
    <mergeCell ref="J47:L47"/>
    <mergeCell ref="M47:O47"/>
    <mergeCell ref="P47:R47"/>
    <mergeCell ref="U47:Y47"/>
    <mergeCell ref="A46:C46"/>
    <mergeCell ref="D46:I46"/>
    <mergeCell ref="J46:L46"/>
    <mergeCell ref="M46:O46"/>
    <mergeCell ref="P46:R46"/>
    <mergeCell ref="U46:Y46"/>
    <mergeCell ref="A45:C45"/>
    <mergeCell ref="D45:I45"/>
    <mergeCell ref="J45:L45"/>
    <mergeCell ref="M45:O45"/>
    <mergeCell ref="P45:R45"/>
    <mergeCell ref="U45:Y45"/>
    <mergeCell ref="A44:C44"/>
    <mergeCell ref="D44:I44"/>
    <mergeCell ref="J44:L44"/>
    <mergeCell ref="M44:O44"/>
    <mergeCell ref="P44:R44"/>
    <mergeCell ref="U44:Y44"/>
    <mergeCell ref="A43:C43"/>
    <mergeCell ref="D43:I43"/>
    <mergeCell ref="J43:L43"/>
    <mergeCell ref="M43:O43"/>
    <mergeCell ref="P43:R43"/>
    <mergeCell ref="U43:Y43"/>
    <mergeCell ref="A42:C42"/>
    <mergeCell ref="D42:I42"/>
    <mergeCell ref="J42:L42"/>
    <mergeCell ref="M42:O42"/>
    <mergeCell ref="P42:R42"/>
    <mergeCell ref="U42:Y42"/>
    <mergeCell ref="B34:B35"/>
    <mergeCell ref="C34:D34"/>
    <mergeCell ref="E34:F34"/>
    <mergeCell ref="O38:O39"/>
    <mergeCell ref="P38:P39"/>
    <mergeCell ref="T38:V38"/>
    <mergeCell ref="W38:Y38"/>
    <mergeCell ref="B39:C39"/>
    <mergeCell ref="E39:F39"/>
    <mergeCell ref="I39:N39"/>
    <mergeCell ref="R39:R40"/>
    <mergeCell ref="S39:S40"/>
    <mergeCell ref="T39:V40"/>
    <mergeCell ref="R36:R37"/>
    <mergeCell ref="S36:S37"/>
    <mergeCell ref="W39:Y40"/>
    <mergeCell ref="B40:D40"/>
    <mergeCell ref="E40:P40"/>
    <mergeCell ref="O36:O37"/>
    <mergeCell ref="A32:A40"/>
    <mergeCell ref="B32:D32"/>
    <mergeCell ref="E32:F32"/>
    <mergeCell ref="H32:I32"/>
    <mergeCell ref="J32:P32"/>
    <mergeCell ref="B38:C38"/>
    <mergeCell ref="E38:F38"/>
    <mergeCell ref="H38:H39"/>
    <mergeCell ref="I38:N38"/>
    <mergeCell ref="B33:D33"/>
    <mergeCell ref="H33:I33"/>
    <mergeCell ref="J33:P33"/>
    <mergeCell ref="R32:T32"/>
    <mergeCell ref="U32:Y32"/>
    <mergeCell ref="T36:U37"/>
    <mergeCell ref="V36:V37"/>
    <mergeCell ref="W36:Y37"/>
    <mergeCell ref="T35:U35"/>
    <mergeCell ref="W35:Y35"/>
    <mergeCell ref="B36:D36"/>
    <mergeCell ref="E36:F36"/>
    <mergeCell ref="S34:Y34"/>
    <mergeCell ref="C35:D35"/>
    <mergeCell ref="E35:F35"/>
    <mergeCell ref="H35:M35"/>
    <mergeCell ref="N35:P35"/>
    <mergeCell ref="B37:C37"/>
    <mergeCell ref="E37:F37"/>
    <mergeCell ref="P36:P37"/>
    <mergeCell ref="H36:H37"/>
    <mergeCell ref="I36:J37"/>
    <mergeCell ref="H34:I34"/>
    <mergeCell ref="J34:P34"/>
    <mergeCell ref="K36:K37"/>
    <mergeCell ref="L36:M37"/>
    <mergeCell ref="N36:N37"/>
    <mergeCell ref="R33:T33"/>
    <mergeCell ref="U33:Y33"/>
    <mergeCell ref="A31:D31"/>
    <mergeCell ref="E31:F31"/>
    <mergeCell ref="H31:I31"/>
    <mergeCell ref="J31:P31"/>
    <mergeCell ref="S31:U31"/>
    <mergeCell ref="A25:C25"/>
    <mergeCell ref="D25:I25"/>
    <mergeCell ref="J25:L25"/>
    <mergeCell ref="M25:O25"/>
    <mergeCell ref="P25:R25"/>
    <mergeCell ref="A28:Y28"/>
    <mergeCell ref="B29:F29"/>
    <mergeCell ref="N29:P29"/>
    <mergeCell ref="S29:Y29"/>
    <mergeCell ref="B30:F30"/>
    <mergeCell ref="S30:U30"/>
    <mergeCell ref="A26:C26"/>
    <mergeCell ref="D26:I26"/>
    <mergeCell ref="J26:L26"/>
    <mergeCell ref="M26:O26"/>
    <mergeCell ref="P26:R26"/>
    <mergeCell ref="S26:Y26"/>
    <mergeCell ref="A23:C23"/>
    <mergeCell ref="D23:I23"/>
    <mergeCell ref="J23:L23"/>
    <mergeCell ref="M23:O23"/>
    <mergeCell ref="P23:R23"/>
    <mergeCell ref="A24:C24"/>
    <mergeCell ref="D24:I24"/>
    <mergeCell ref="J24:L24"/>
    <mergeCell ref="M24:O24"/>
    <mergeCell ref="P24:R24"/>
    <mergeCell ref="A21:C21"/>
    <mergeCell ref="D21:I21"/>
    <mergeCell ref="J21:L21"/>
    <mergeCell ref="M21:O21"/>
    <mergeCell ref="P21:R21"/>
    <mergeCell ref="A22:C22"/>
    <mergeCell ref="D22:I22"/>
    <mergeCell ref="J22:L22"/>
    <mergeCell ref="M22:O22"/>
    <mergeCell ref="P22:R22"/>
    <mergeCell ref="A19:C19"/>
    <mergeCell ref="D19:I19"/>
    <mergeCell ref="J19:L19"/>
    <mergeCell ref="M19:O19"/>
    <mergeCell ref="P19:R19"/>
    <mergeCell ref="A20:C20"/>
    <mergeCell ref="D20:I20"/>
    <mergeCell ref="J20:L20"/>
    <mergeCell ref="M20:O20"/>
    <mergeCell ref="P20:R20"/>
    <mergeCell ref="A17:C17"/>
    <mergeCell ref="D17:I17"/>
    <mergeCell ref="J17:L17"/>
    <mergeCell ref="M17:O17"/>
    <mergeCell ref="P17:R17"/>
    <mergeCell ref="A18:C18"/>
    <mergeCell ref="D18:I18"/>
    <mergeCell ref="J18:L18"/>
    <mergeCell ref="M18:O18"/>
    <mergeCell ref="P18:R18"/>
    <mergeCell ref="A15:C15"/>
    <mergeCell ref="D15:I15"/>
    <mergeCell ref="J15:L15"/>
    <mergeCell ref="M15:O15"/>
    <mergeCell ref="P15:R15"/>
    <mergeCell ref="A16:C16"/>
    <mergeCell ref="D16:I16"/>
    <mergeCell ref="J16:L16"/>
    <mergeCell ref="M16:O16"/>
    <mergeCell ref="P16:R16"/>
    <mergeCell ref="B11:C11"/>
    <mergeCell ref="E11:F11"/>
    <mergeCell ref="H11:H12"/>
    <mergeCell ref="I11:N11"/>
    <mergeCell ref="O11:O12"/>
    <mergeCell ref="P11:P12"/>
    <mergeCell ref="R11:Y11"/>
    <mergeCell ref="B12:C12"/>
    <mergeCell ref="E12:F12"/>
    <mergeCell ref="I12:N12"/>
    <mergeCell ref="R12:Y13"/>
    <mergeCell ref="B13:D13"/>
    <mergeCell ref="E13:P13"/>
    <mergeCell ref="J7:P7"/>
    <mergeCell ref="R7:Y7"/>
    <mergeCell ref="C8:D8"/>
    <mergeCell ref="E8:F8"/>
    <mergeCell ref="H8:M8"/>
    <mergeCell ref="N8:P8"/>
    <mergeCell ref="R8:Y9"/>
    <mergeCell ref="B9:D9"/>
    <mergeCell ref="E9:F9"/>
    <mergeCell ref="H9:H10"/>
    <mergeCell ref="I9:J10"/>
    <mergeCell ref="K9:K10"/>
    <mergeCell ref="R10:Y10"/>
    <mergeCell ref="L9:M10"/>
    <mergeCell ref="N9:N10"/>
    <mergeCell ref="O9:O10"/>
    <mergeCell ref="P9:P10"/>
    <mergeCell ref="B10:C10"/>
    <mergeCell ref="E10:F10"/>
    <mergeCell ref="A1:Y1"/>
    <mergeCell ref="B2:F2"/>
    <mergeCell ref="N2:P2"/>
    <mergeCell ref="U2:Y2"/>
    <mergeCell ref="B3:F3"/>
    <mergeCell ref="R3:Y3"/>
    <mergeCell ref="A4:D4"/>
    <mergeCell ref="E4:F4"/>
    <mergeCell ref="H4:I4"/>
    <mergeCell ref="J4:P4"/>
    <mergeCell ref="R4:Y5"/>
    <mergeCell ref="A5:A13"/>
    <mergeCell ref="B5:D5"/>
    <mergeCell ref="E5:F5"/>
    <mergeCell ref="H5:I5"/>
    <mergeCell ref="J5:P5"/>
    <mergeCell ref="B6:D6"/>
    <mergeCell ref="H6:I6"/>
    <mergeCell ref="J6:P6"/>
    <mergeCell ref="R6:Y6"/>
    <mergeCell ref="B7:B8"/>
    <mergeCell ref="C7:D7"/>
    <mergeCell ref="E7:F7"/>
    <mergeCell ref="H7:I7"/>
  </mergeCells>
  <phoneticPr fontId="1"/>
  <dataValidations count="1">
    <dataValidation type="list" allowBlank="1" showInputMessage="1" showErrorMessage="1" sqref="P9:P10" xr:uid="{00000000-0002-0000-0100-000000000000}">
      <formula1>"当  座,普  通"</formula1>
    </dataValidation>
  </dataValidations>
  <pageMargins left="0.39370078740157483" right="0.39370078740157483" top="0.78740157480314965" bottom="0.39370078740157483" header="0.51181102362204722" footer="0.31496062992125984"/>
  <pageSetup paperSize="9" scale="11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記入シート（手入力）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makiko.k</dc:creator>
  <cp:lastModifiedBy>kanako.y</cp:lastModifiedBy>
  <cp:lastPrinted>2019-10-10T05:34:47Z</cp:lastPrinted>
  <dcterms:created xsi:type="dcterms:W3CDTF">2010-07-26T07:40:05Z</dcterms:created>
  <dcterms:modified xsi:type="dcterms:W3CDTF">2019-10-17T05:54:51Z</dcterms:modified>
</cp:coreProperties>
</file>